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showInkAnnotation="0" defaultThemeVersion="124226"/>
  <mc:AlternateContent xmlns:mc="http://schemas.openxmlformats.org/markup-compatibility/2006">
    <mc:Choice Requires="x15">
      <x15ac:absPath xmlns:x15ac="http://schemas.microsoft.com/office/spreadsheetml/2010/11/ac" url="\\is-0ish01\ir\20_その他（HP関連、IRレポート、一連の件、リエゾン等）\webデータ\★2023Q4\"/>
    </mc:Choice>
  </mc:AlternateContent>
  <xr:revisionPtr revIDLastSave="0" documentId="13_ncr:1_{70CAE005-A1AF-4AEE-92EA-E6E3EA3E1CCE}" xr6:coauthVersionLast="47" xr6:coauthVersionMax="47" xr10:uidLastSave="{00000000-0000-0000-0000-000000000000}"/>
  <bookViews>
    <workbookView xWindow="-120" yWindow="480" windowWidth="20730" windowHeight="11160" tabRatio="793" xr2:uid="{00000000-000D-0000-FFFF-FFFF00000000}"/>
  </bookViews>
  <sheets>
    <sheet name="地域別売上高(四半期)" sheetId="4" r:id="rId1"/>
  </sheets>
  <definedNames>
    <definedName name="_xlnm.Print_Area" localSheetId="0">'地域別売上高(四半期)'!$A$1:$EE$62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I69" i="4" l="1"/>
  <c r="FI68" i="4"/>
  <c r="FI67" i="4"/>
  <c r="FI66" i="4"/>
  <c r="FI65" i="4"/>
  <c r="FI64" i="4"/>
  <c r="FI63" i="4"/>
  <c r="FG69" i="4"/>
  <c r="FG68" i="4"/>
  <c r="FG67" i="4"/>
  <c r="FG66" i="4"/>
  <c r="FG65" i="4"/>
  <c r="FG64" i="4"/>
  <c r="FG63" i="4"/>
  <c r="FE32" i="4"/>
  <c r="FE31" i="4"/>
  <c r="FE30" i="4"/>
  <c r="FE29" i="4"/>
  <c r="FE28" i="4"/>
  <c r="FE8" i="4"/>
  <c r="FE7" i="4"/>
  <c r="FE34" i="4"/>
  <c r="FD56" i="4"/>
  <c r="EP56" i="4" l="1"/>
  <c r="FA63" i="4"/>
  <c r="FB56" i="4" l="1"/>
  <c r="EZ56" i="4"/>
  <c r="EP57" i="4"/>
  <c r="EP62" i="4"/>
  <c r="EP61" i="4"/>
  <c r="FH62" i="4" l="1"/>
  <c r="FH61" i="4"/>
  <c r="FH60" i="4"/>
  <c r="FH59" i="4"/>
  <c r="FH58" i="4"/>
  <c r="FH57" i="4"/>
  <c r="FH56" i="4"/>
  <c r="EV61" i="4"/>
  <c r="FF62" i="4"/>
  <c r="FF61" i="4"/>
  <c r="FF60" i="4"/>
  <c r="FF59" i="4"/>
  <c r="FF58" i="4"/>
  <c r="FF57" i="4"/>
  <c r="FF56" i="4"/>
  <c r="FD61" i="4"/>
  <c r="FB62" i="4"/>
  <c r="FB61" i="4"/>
  <c r="FB60" i="4"/>
  <c r="FB59" i="4"/>
  <c r="FB58" i="4"/>
  <c r="FB57" i="4"/>
  <c r="EZ62" i="4"/>
  <c r="EZ61" i="4"/>
  <c r="EZ60" i="4"/>
  <c r="EZ59" i="4"/>
  <c r="EZ58" i="4"/>
  <c r="EZ57" i="4"/>
  <c r="EX62" i="4"/>
  <c r="EX61" i="4"/>
  <c r="EX60" i="4"/>
  <c r="EX59" i="4"/>
  <c r="EX58" i="4"/>
  <c r="EX57" i="4"/>
  <c r="EX56" i="4"/>
  <c r="EV62" i="4"/>
  <c r="EV60" i="4"/>
  <c r="EV59" i="4"/>
  <c r="EV58" i="4"/>
  <c r="EV57" i="4"/>
  <c r="EV56" i="4"/>
  <c r="ET62" i="4"/>
  <c r="ET61" i="4"/>
  <c r="ET60" i="4"/>
  <c r="ET59" i="4"/>
  <c r="ET58" i="4"/>
  <c r="ET57" i="4"/>
  <c r="ET56" i="4"/>
  <c r="ER62" i="4"/>
  <c r="ER61" i="4"/>
  <c r="ER60" i="4"/>
  <c r="ER59" i="4"/>
  <c r="ER58" i="4"/>
  <c r="ER57" i="4"/>
  <c r="ER56" i="4"/>
  <c r="EP58" i="4"/>
  <c r="EP59" i="4"/>
  <c r="EP60" i="4"/>
  <c r="FA69" i="4"/>
  <c r="FA68" i="4"/>
  <c r="FA67" i="4"/>
  <c r="FA66" i="4"/>
  <c r="FA65" i="4"/>
  <c r="FA64" i="4"/>
  <c r="FC63" i="4"/>
  <c r="FC69" i="4"/>
  <c r="FC68" i="4"/>
  <c r="FC67" i="4"/>
  <c r="FC66" i="4"/>
  <c r="FC65" i="4"/>
  <c r="FC64" i="4"/>
  <c r="FE68" i="4" l="1"/>
  <c r="FE65" i="4"/>
  <c r="FG62" i="4"/>
  <c r="FI59" i="4"/>
  <c r="FI34" i="4"/>
  <c r="FG34" i="4"/>
  <c r="FC34" i="4"/>
  <c r="FA34" i="4"/>
  <c r="FI32" i="4"/>
  <c r="FG32" i="4"/>
  <c r="FC32" i="4"/>
  <c r="FA32" i="4"/>
  <c r="FI31" i="4"/>
  <c r="FG31" i="4"/>
  <c r="FC31" i="4"/>
  <c r="FA31" i="4"/>
  <c r="FI30" i="4"/>
  <c r="FG30" i="4"/>
  <c r="FC30" i="4"/>
  <c r="FA30" i="4"/>
  <c r="FI29" i="4"/>
  <c r="FG29" i="4"/>
  <c r="FC29" i="4"/>
  <c r="FA29" i="4"/>
  <c r="FI28" i="4"/>
  <c r="FG28" i="4"/>
  <c r="FC28" i="4"/>
  <c r="FA28" i="4"/>
  <c r="FI27" i="4"/>
  <c r="FG27" i="4"/>
  <c r="FC27" i="4"/>
  <c r="FA27" i="4"/>
  <c r="FI26" i="4"/>
  <c r="FG26" i="4"/>
  <c r="FE26" i="4"/>
  <c r="FC26" i="4"/>
  <c r="FA26" i="4"/>
  <c r="FI25" i="4"/>
  <c r="FG25" i="4"/>
  <c r="FC25" i="4"/>
  <c r="FA25" i="4"/>
  <c r="FI24" i="4"/>
  <c r="FG24" i="4"/>
  <c r="FC24" i="4"/>
  <c r="FA24" i="4"/>
  <c r="FI23" i="4"/>
  <c r="FG23" i="4"/>
  <c r="FE23" i="4"/>
  <c r="FC23" i="4"/>
  <c r="FA23" i="4"/>
  <c r="FI22" i="4"/>
  <c r="FG22" i="4"/>
  <c r="FC22" i="4"/>
  <c r="FA22" i="4"/>
  <c r="FI21" i="4"/>
  <c r="FG21" i="4"/>
  <c r="FC21" i="4"/>
  <c r="FA21" i="4"/>
  <c r="FI20" i="4"/>
  <c r="FG20" i="4"/>
  <c r="FC20" i="4"/>
  <c r="FA20" i="4"/>
  <c r="FI19" i="4"/>
  <c r="FG19" i="4"/>
  <c r="FE19" i="4"/>
  <c r="FC19" i="4"/>
  <c r="FA19" i="4"/>
  <c r="FI18" i="4"/>
  <c r="FG18" i="4"/>
  <c r="FC18" i="4"/>
  <c r="FA18" i="4"/>
  <c r="FI17" i="4"/>
  <c r="FG17" i="4"/>
  <c r="FC17" i="4"/>
  <c r="FA17" i="4"/>
  <c r="FI16" i="4"/>
  <c r="FG16" i="4"/>
  <c r="FE16" i="4"/>
  <c r="FC16" i="4"/>
  <c r="FA16" i="4"/>
  <c r="FI15" i="4"/>
  <c r="FG15" i="4"/>
  <c r="FC15" i="4"/>
  <c r="FA15" i="4"/>
  <c r="FI14" i="4"/>
  <c r="FG14" i="4"/>
  <c r="FC14" i="4"/>
  <c r="FA14" i="4"/>
  <c r="FI13" i="4"/>
  <c r="FG13" i="4"/>
  <c r="FC13" i="4"/>
  <c r="FA13" i="4"/>
  <c r="FI12" i="4"/>
  <c r="FG12" i="4"/>
  <c r="FE12" i="4"/>
  <c r="FC12" i="4"/>
  <c r="FA12" i="4"/>
  <c r="FI11" i="4"/>
  <c r="FG11" i="4"/>
  <c r="FC11" i="4"/>
  <c r="FA11" i="4"/>
  <c r="FI10" i="4"/>
  <c r="FG10" i="4"/>
  <c r="FC10" i="4"/>
  <c r="FA10" i="4"/>
  <c r="FI9" i="4"/>
  <c r="FG9" i="4"/>
  <c r="FE9" i="4"/>
  <c r="FC9" i="4"/>
  <c r="FA9" i="4"/>
  <c r="FI8" i="4"/>
  <c r="FG8" i="4"/>
  <c r="FC8" i="4"/>
  <c r="FA8" i="4"/>
  <c r="FI7" i="4"/>
  <c r="FG7" i="4"/>
  <c r="FC7" i="4"/>
  <c r="FA7" i="4"/>
  <c r="EY7" i="4"/>
  <c r="EW7" i="4"/>
  <c r="EY34" i="4"/>
  <c r="EY32" i="4"/>
  <c r="EY31" i="4"/>
  <c r="EY30" i="4"/>
  <c r="EY29" i="4"/>
  <c r="EY28" i="4"/>
  <c r="EY27" i="4"/>
  <c r="EY26" i="4"/>
  <c r="EY25" i="4"/>
  <c r="EY24" i="4"/>
  <c r="EY23" i="4"/>
  <c r="EY22" i="4"/>
  <c r="EY21" i="4"/>
  <c r="EY20" i="4"/>
  <c r="EY19" i="4"/>
  <c r="EY18" i="4"/>
  <c r="EY17" i="4"/>
  <c r="EY16" i="4"/>
  <c r="EY15" i="4"/>
  <c r="EY14" i="4"/>
  <c r="EY13" i="4"/>
  <c r="EY12" i="4"/>
  <c r="EY11" i="4"/>
  <c r="EY10" i="4"/>
  <c r="EY9" i="4"/>
  <c r="EY8" i="4"/>
  <c r="EW34" i="4"/>
  <c r="EW32" i="4"/>
  <c r="EW31" i="4"/>
  <c r="EW30" i="4"/>
  <c r="EW29" i="4"/>
  <c r="EW28" i="4"/>
  <c r="EW27" i="4"/>
  <c r="EW26" i="4"/>
  <c r="EW25" i="4"/>
  <c r="EW24" i="4"/>
  <c r="EW23" i="4"/>
  <c r="EW22" i="4"/>
  <c r="EW21" i="4"/>
  <c r="EW20" i="4"/>
  <c r="EW19" i="4"/>
  <c r="EW18" i="4"/>
  <c r="EW17" i="4"/>
  <c r="EW16" i="4"/>
  <c r="EW15" i="4"/>
  <c r="EW14" i="4"/>
  <c r="EW13" i="4"/>
  <c r="EW12" i="4"/>
  <c r="EW11" i="4"/>
  <c r="EW10" i="4"/>
  <c r="EW9" i="4"/>
  <c r="EW8" i="4"/>
  <c r="EY62" i="4"/>
  <c r="EW62" i="4"/>
  <c r="FG57" i="4"/>
  <c r="EU34" i="4"/>
  <c r="ES34" i="4"/>
  <c r="EU7" i="4"/>
  <c r="EU32" i="4"/>
  <c r="EU31" i="4"/>
  <c r="EU30" i="4"/>
  <c r="EU29" i="4"/>
  <c r="EU28" i="4"/>
  <c r="EU27" i="4"/>
  <c r="EU26" i="4"/>
  <c r="EU25" i="4"/>
  <c r="EU24" i="4"/>
  <c r="EU23" i="4"/>
  <c r="EU22" i="4"/>
  <c r="EU21" i="4"/>
  <c r="EU20" i="4"/>
  <c r="EU19" i="4"/>
  <c r="EU18" i="4"/>
  <c r="EU17" i="4"/>
  <c r="EU16" i="4"/>
  <c r="EU15" i="4"/>
  <c r="EU14" i="4"/>
  <c r="EU13" i="4"/>
  <c r="EU12" i="4"/>
  <c r="EU11" i="4"/>
  <c r="EU10" i="4"/>
  <c r="EU9" i="4"/>
  <c r="EU8" i="4"/>
  <c r="FI58" i="4" l="1"/>
  <c r="FG60" i="4"/>
  <c r="FE61" i="4"/>
  <c r="FI56" i="4"/>
  <c r="FI60" i="4"/>
  <c r="FG61" i="4"/>
  <c r="FI61" i="4"/>
  <c r="FG56" i="4"/>
  <c r="FI57" i="4"/>
  <c r="FG58" i="4"/>
  <c r="FG59" i="4"/>
  <c r="FI62" i="4"/>
  <c r="FC61" i="4"/>
  <c r="ES32" i="4" l="1"/>
  <c r="ES31" i="4"/>
  <c r="ES30" i="4"/>
  <c r="ES29" i="4"/>
  <c r="ES28" i="4"/>
  <c r="ES27" i="4"/>
  <c r="ES26" i="4"/>
  <c r="ES25" i="4"/>
  <c r="ES24" i="4"/>
  <c r="ES23" i="4"/>
  <c r="ES22" i="4"/>
  <c r="ES21" i="4"/>
  <c r="ES20" i="4"/>
  <c r="ES19" i="4"/>
  <c r="ES18" i="4"/>
  <c r="ES17" i="4"/>
  <c r="ES16" i="4"/>
  <c r="ES15" i="4"/>
  <c r="ES14" i="4"/>
  <c r="ES13" i="4"/>
  <c r="ES12" i="4"/>
  <c r="ES11" i="4"/>
  <c r="ES10" i="4"/>
  <c r="ES9" i="4"/>
  <c r="ES8" i="4"/>
  <c r="ES7" i="4"/>
  <c r="FC59" i="4" l="1"/>
  <c r="FC56" i="4"/>
  <c r="FC60" i="4"/>
  <c r="FC58" i="4"/>
  <c r="FC62" i="4"/>
  <c r="FC57" i="4"/>
  <c r="EG7" i="4"/>
  <c r="EQ14" i="4" l="1"/>
  <c r="EQ34" i="4"/>
  <c r="EQ32" i="4"/>
  <c r="EQ31" i="4"/>
  <c r="EQ30" i="4"/>
  <c r="EQ29" i="4"/>
  <c r="EQ28" i="4"/>
  <c r="EQ27" i="4"/>
  <c r="EQ26" i="4"/>
  <c r="EQ25" i="4"/>
  <c r="EQ24" i="4"/>
  <c r="EQ23" i="4"/>
  <c r="EQ22" i="4"/>
  <c r="EQ21" i="4"/>
  <c r="EQ20" i="4"/>
  <c r="EQ19" i="4"/>
  <c r="EQ18" i="4"/>
  <c r="EQ17" i="4"/>
  <c r="EQ16" i="4"/>
  <c r="EQ15" i="4"/>
  <c r="EQ13" i="4"/>
  <c r="EQ12" i="4"/>
  <c r="EQ11" i="4"/>
  <c r="EQ10" i="4"/>
  <c r="EQ9" i="4"/>
  <c r="EQ8" i="4"/>
  <c r="EQ7" i="4"/>
  <c r="EM7" i="4"/>
  <c r="EK32" i="4"/>
  <c r="EK31" i="4"/>
  <c r="EK30" i="4"/>
  <c r="EK29" i="4"/>
  <c r="EK28" i="4"/>
  <c r="EK41" i="4"/>
  <c r="EK40" i="4"/>
  <c r="EK39" i="4"/>
  <c r="EK38" i="4"/>
  <c r="EK37" i="4"/>
  <c r="EK36" i="4"/>
  <c r="EK35" i="4"/>
  <c r="EK27" i="4"/>
  <c r="EK26" i="4"/>
  <c r="EK25" i="4"/>
  <c r="EK24" i="4"/>
  <c r="EK23" i="4"/>
  <c r="EK22" i="4"/>
  <c r="EK21" i="4"/>
  <c r="EK20" i="4"/>
  <c r="EK19" i="4"/>
  <c r="EK18" i="4"/>
  <c r="EK17" i="4"/>
  <c r="EK16" i="4"/>
  <c r="EK15" i="4"/>
  <c r="EK14" i="4"/>
  <c r="EK13" i="4"/>
  <c r="EK12" i="4"/>
  <c r="EK11" i="4"/>
  <c r="EK10" i="4"/>
  <c r="EK9" i="4"/>
  <c r="EK8" i="4"/>
  <c r="EK7" i="4"/>
  <c r="EI32" i="4"/>
  <c r="EI31" i="4"/>
  <c r="EI30" i="4"/>
  <c r="EI29" i="4"/>
  <c r="EI28" i="4"/>
  <c r="EI41" i="4"/>
  <c r="EI40" i="4"/>
  <c r="EI39" i="4"/>
  <c r="EI38" i="4"/>
  <c r="EI37" i="4"/>
  <c r="EI36" i="4"/>
  <c r="EI35" i="4"/>
  <c r="EI27" i="4"/>
  <c r="EI26" i="4"/>
  <c r="EI25" i="4"/>
  <c r="EI24" i="4"/>
  <c r="EI23" i="4"/>
  <c r="EI22" i="4"/>
  <c r="EI21" i="4"/>
  <c r="EI20" i="4"/>
  <c r="EI19" i="4"/>
  <c r="EI18" i="4"/>
  <c r="EI17" i="4"/>
  <c r="EI16" i="4"/>
  <c r="EI15" i="4"/>
  <c r="EI14" i="4"/>
  <c r="EI34" i="4"/>
  <c r="EK34" i="4"/>
  <c r="EM34" i="4"/>
  <c r="EM32" i="4"/>
  <c r="EM31" i="4"/>
  <c r="EM30" i="4"/>
  <c r="EM29" i="4"/>
  <c r="EM28" i="4"/>
  <c r="EM41" i="4"/>
  <c r="EM40" i="4"/>
  <c r="EM39" i="4"/>
  <c r="EM38" i="4"/>
  <c r="EM37" i="4"/>
  <c r="EM36" i="4"/>
  <c r="EM35" i="4"/>
  <c r="EM27" i="4"/>
  <c r="EM26" i="4"/>
  <c r="EM25" i="4"/>
  <c r="EM24" i="4"/>
  <c r="EM23" i="4"/>
  <c r="EM22" i="4"/>
  <c r="EM21" i="4"/>
  <c r="EM20" i="4"/>
  <c r="EM19" i="4"/>
  <c r="EM18" i="4"/>
  <c r="EM17" i="4"/>
  <c r="EM16" i="4"/>
  <c r="EM15" i="4"/>
  <c r="EM14" i="4"/>
  <c r="EM13" i="4"/>
  <c r="EM12" i="4"/>
  <c r="EM11" i="4"/>
  <c r="EM10" i="4"/>
  <c r="EM9" i="4"/>
  <c r="EM8" i="4"/>
  <c r="EO41" i="4"/>
  <c r="EO40" i="4"/>
  <c r="EO39" i="4"/>
  <c r="EO38" i="4"/>
  <c r="EO37" i="4"/>
  <c r="EO36" i="4"/>
  <c r="EO35" i="4"/>
  <c r="EO27" i="4"/>
  <c r="EO26" i="4"/>
  <c r="EO25" i="4"/>
  <c r="EO24" i="4"/>
  <c r="EO23" i="4"/>
  <c r="EO22" i="4"/>
  <c r="EO21" i="4"/>
  <c r="EO20" i="4"/>
  <c r="EO19" i="4"/>
  <c r="EO18" i="4"/>
  <c r="EO17" i="4"/>
  <c r="EO16" i="4"/>
  <c r="EO15" i="4"/>
  <c r="EO14" i="4"/>
  <c r="EO13" i="4"/>
  <c r="EO12" i="4"/>
  <c r="EO11" i="4"/>
  <c r="EO10" i="4"/>
  <c r="EO9" i="4"/>
  <c r="EO8" i="4"/>
  <c r="EO7" i="4"/>
  <c r="EM69" i="4"/>
  <c r="EM68" i="4"/>
  <c r="EM67" i="4"/>
  <c r="EM66" i="4"/>
  <c r="EM65" i="4"/>
  <c r="EM64" i="4"/>
  <c r="EM62" i="4"/>
  <c r="EK69" i="4"/>
  <c r="EK68" i="4"/>
  <c r="EK67" i="4"/>
  <c r="EK66" i="4"/>
  <c r="EK65" i="4"/>
  <c r="EK64" i="4"/>
  <c r="EK63" i="4"/>
  <c r="EI69" i="4"/>
  <c r="EI68" i="4"/>
  <c r="EI67" i="4"/>
  <c r="EI66" i="4"/>
  <c r="EI65" i="4"/>
  <c r="EI64" i="4"/>
  <c r="EI63" i="4"/>
  <c r="EG69" i="4"/>
  <c r="EG68" i="4"/>
  <c r="EG67" i="4"/>
  <c r="EG66" i="4"/>
  <c r="EG65" i="4"/>
  <c r="EG64" i="4"/>
  <c r="EG63" i="4"/>
  <c r="EG34" i="4"/>
  <c r="EG32" i="4"/>
  <c r="EG31" i="4"/>
  <c r="EG30" i="4"/>
  <c r="EG29" i="4"/>
  <c r="EG28" i="4"/>
  <c r="EG41" i="4"/>
  <c r="EG40" i="4"/>
  <c r="EG39" i="4"/>
  <c r="EG38" i="4"/>
  <c r="EG37" i="4"/>
  <c r="EG36" i="4"/>
  <c r="EG35" i="4"/>
  <c r="EG27" i="4"/>
  <c r="EG26" i="4"/>
  <c r="EG25" i="4"/>
  <c r="EG24" i="4"/>
  <c r="EG23" i="4"/>
  <c r="EG22" i="4"/>
  <c r="EG21" i="4"/>
  <c r="EG20" i="4"/>
  <c r="EG19" i="4"/>
  <c r="EG18" i="4"/>
  <c r="EG17" i="4"/>
  <c r="EG16" i="4"/>
  <c r="EG15" i="4"/>
  <c r="EG14" i="4"/>
  <c r="EG13" i="4"/>
  <c r="EG12" i="4"/>
  <c r="EG11" i="4"/>
  <c r="EG10" i="4"/>
  <c r="EG9" i="4"/>
  <c r="EG8" i="4"/>
  <c r="DW7" i="4"/>
  <c r="EO69" i="4" l="1"/>
  <c r="EO68" i="4"/>
  <c r="EO67" i="4"/>
  <c r="EO66" i="4"/>
  <c r="EO65" i="4"/>
  <c r="EO64" i="4"/>
  <c r="EO63" i="4"/>
  <c r="EJ62" i="4"/>
  <c r="EU62" i="4" s="1"/>
  <c r="EH62" i="4"/>
  <c r="ES62" i="4" s="1"/>
  <c r="EF62" i="4"/>
  <c r="EN61" i="4"/>
  <c r="EY61" i="4" s="1"/>
  <c r="EL61" i="4"/>
  <c r="EW61" i="4" s="1"/>
  <c r="EJ61" i="4"/>
  <c r="EU61" i="4" s="1"/>
  <c r="EH61" i="4"/>
  <c r="ES61" i="4" s="1"/>
  <c r="EF61" i="4"/>
  <c r="EN60" i="4"/>
  <c r="EY60" i="4" s="1"/>
  <c r="EL60" i="4"/>
  <c r="EW60" i="4" s="1"/>
  <c r="EJ60" i="4"/>
  <c r="EU60" i="4" s="1"/>
  <c r="EH60" i="4"/>
  <c r="ES60" i="4" s="1"/>
  <c r="EF60" i="4"/>
  <c r="EN59" i="4"/>
  <c r="EY59" i="4" s="1"/>
  <c r="EL59" i="4"/>
  <c r="EW59" i="4" s="1"/>
  <c r="EJ59" i="4"/>
  <c r="EU59" i="4" s="1"/>
  <c r="EH59" i="4"/>
  <c r="ES59" i="4" s="1"/>
  <c r="EF59" i="4"/>
  <c r="EN58" i="4"/>
  <c r="EY58" i="4" s="1"/>
  <c r="EL58" i="4"/>
  <c r="EW58" i="4" s="1"/>
  <c r="EJ58" i="4"/>
  <c r="EU58" i="4" s="1"/>
  <c r="EH58" i="4"/>
  <c r="EF58" i="4"/>
  <c r="EN57" i="4"/>
  <c r="EY57" i="4" s="1"/>
  <c r="EL57" i="4"/>
  <c r="EW57" i="4" s="1"/>
  <c r="EJ57" i="4"/>
  <c r="EU57" i="4" s="1"/>
  <c r="EH57" i="4"/>
  <c r="ES57" i="4" s="1"/>
  <c r="EF57" i="4"/>
  <c r="EN56" i="4"/>
  <c r="EY56" i="4" s="1"/>
  <c r="EL56" i="4"/>
  <c r="EW56" i="4" s="1"/>
  <c r="EJ56" i="4"/>
  <c r="EU56" i="4" s="1"/>
  <c r="EH56" i="4"/>
  <c r="ES56" i="4" s="1"/>
  <c r="EF56" i="4"/>
  <c r="EF50" i="4"/>
  <c r="EO34" i="4"/>
  <c r="EO33" i="4"/>
  <c r="EO32" i="4"/>
  <c r="EO31" i="4"/>
  <c r="EO30" i="4"/>
  <c r="EO29" i="4"/>
  <c r="EO28" i="4"/>
  <c r="EI58" i="4" l="1"/>
  <c r="ES58" i="4"/>
  <c r="EP50" i="4"/>
  <c r="EQ57" i="4" l="1"/>
  <c r="FA57" i="4"/>
  <c r="EQ61" i="4"/>
  <c r="FA61" i="4"/>
  <c r="EQ58" i="4"/>
  <c r="FA58" i="4"/>
  <c r="EQ59" i="4"/>
  <c r="FA59" i="4"/>
  <c r="EQ56" i="4"/>
  <c r="FA56" i="4"/>
  <c r="EQ62" i="4"/>
  <c r="FA62" i="4"/>
  <c r="EQ60" i="4"/>
  <c r="FA60" i="4"/>
  <c r="DS28" i="4"/>
  <c r="DS34" i="4"/>
  <c r="DS32" i="4"/>
  <c r="DS31" i="4"/>
  <c r="DS30" i="4"/>
  <c r="DS29" i="4"/>
  <c r="EE35" i="4" l="1"/>
  <c r="ED61" i="4"/>
  <c r="ED60" i="4"/>
  <c r="ED59" i="4"/>
  <c r="ED58" i="4"/>
  <c r="ED57" i="4"/>
  <c r="ED56" i="4"/>
  <c r="EB61" i="4"/>
  <c r="EB60" i="4"/>
  <c r="EB59" i="4"/>
  <c r="EB58" i="4"/>
  <c r="EB57" i="4"/>
  <c r="EB56" i="4"/>
  <c r="DT61" i="4"/>
  <c r="EO61" i="4" s="1"/>
  <c r="DT60" i="4"/>
  <c r="EO60" i="4" s="1"/>
  <c r="DT59" i="4"/>
  <c r="EO59" i="4" s="1"/>
  <c r="DT58" i="4"/>
  <c r="EO58" i="4" s="1"/>
  <c r="DT57" i="4"/>
  <c r="EO57" i="4" s="1"/>
  <c r="DT56" i="4"/>
  <c r="EO56" i="4" s="1"/>
  <c r="DR61" i="4"/>
  <c r="EM61" i="4" s="1"/>
  <c r="DR60" i="4"/>
  <c r="EM60" i="4" s="1"/>
  <c r="DR59" i="4"/>
  <c r="EM59" i="4" s="1"/>
  <c r="DR58" i="4"/>
  <c r="EM58" i="4" s="1"/>
  <c r="DR57" i="4"/>
  <c r="EM57" i="4" s="1"/>
  <c r="DR56" i="4"/>
  <c r="EM56" i="4" s="1"/>
  <c r="DS62" i="4"/>
  <c r="DT62" i="4"/>
  <c r="EO62" i="4" s="1"/>
  <c r="DL62" i="4"/>
  <c r="EG62" i="4" s="1"/>
  <c r="DL56" i="4"/>
  <c r="EG56" i="4" s="1"/>
  <c r="EA28" i="4"/>
  <c r="EC28" i="4"/>
  <c r="EE7" i="4"/>
  <c r="EE69" i="4"/>
  <c r="EE68" i="4"/>
  <c r="EE67" i="4"/>
  <c r="EE66" i="4"/>
  <c r="EE65" i="4"/>
  <c r="EE64" i="4"/>
  <c r="EE63" i="4"/>
  <c r="EE34" i="4"/>
  <c r="EE33" i="4"/>
  <c r="EE32" i="4"/>
  <c r="EE31" i="4"/>
  <c r="EE30" i="4"/>
  <c r="EE29" i="4"/>
  <c r="EE28" i="4"/>
  <c r="EE41" i="4"/>
  <c r="EE40" i="4"/>
  <c r="EE39" i="4"/>
  <c r="EE38" i="4"/>
  <c r="EE37" i="4"/>
  <c r="EE36" i="4"/>
  <c r="EE27" i="4"/>
  <c r="EE26" i="4"/>
  <c r="EE25" i="4"/>
  <c r="EE24" i="4"/>
  <c r="EE23" i="4"/>
  <c r="EE22" i="4"/>
  <c r="EE21" i="4"/>
  <c r="EE20" i="4"/>
  <c r="EE19" i="4"/>
  <c r="EE18" i="4"/>
  <c r="EE17" i="4"/>
  <c r="EE16" i="4"/>
  <c r="EE15" i="4"/>
  <c r="EE14" i="4"/>
  <c r="EE13" i="4"/>
  <c r="EE12" i="4"/>
  <c r="EE11" i="4"/>
  <c r="EE10" i="4"/>
  <c r="EE9" i="4"/>
  <c r="EE8" i="4"/>
  <c r="EC69" i="4"/>
  <c r="EC68" i="4"/>
  <c r="EC67" i="4"/>
  <c r="EC66" i="4"/>
  <c r="EC65" i="4"/>
  <c r="EC64" i="4"/>
  <c r="EC62" i="4"/>
  <c r="EC34" i="4"/>
  <c r="EC32" i="4"/>
  <c r="EC31" i="4"/>
  <c r="EC30" i="4"/>
  <c r="EC29" i="4"/>
  <c r="EC41" i="4"/>
  <c r="EC40" i="4"/>
  <c r="EC39" i="4"/>
  <c r="EC38" i="4"/>
  <c r="EC37" i="4"/>
  <c r="EC36" i="4"/>
  <c r="EC35" i="4"/>
  <c r="EC27" i="4"/>
  <c r="EC26" i="4"/>
  <c r="EC25" i="4"/>
  <c r="EC24" i="4"/>
  <c r="EC23" i="4"/>
  <c r="EC22" i="4"/>
  <c r="EC21" i="4"/>
  <c r="EC20" i="4"/>
  <c r="EC19" i="4"/>
  <c r="EC18" i="4"/>
  <c r="EC17" i="4"/>
  <c r="EC16" i="4"/>
  <c r="EC15" i="4"/>
  <c r="EC14" i="4"/>
  <c r="EC13" i="4"/>
  <c r="EC12" i="4"/>
  <c r="EC8" i="4"/>
  <c r="EC9" i="4"/>
  <c r="EC10" i="4"/>
  <c r="EC11" i="4"/>
  <c r="EA7" i="4"/>
  <c r="EC7" i="4"/>
  <c r="EE59" i="4" l="1"/>
  <c r="EE60" i="4"/>
  <c r="EC57" i="4"/>
  <c r="EC61" i="4"/>
  <c r="EC58" i="4"/>
  <c r="EE56" i="4"/>
  <c r="EE62" i="4"/>
  <c r="EC59" i="4"/>
  <c r="EE57" i="4"/>
  <c r="EE61" i="4"/>
  <c r="EC56" i="4"/>
  <c r="EC60" i="4"/>
  <c r="EE58" i="4"/>
  <c r="EA69" i="4"/>
  <c r="EA68" i="4"/>
  <c r="EA67" i="4"/>
  <c r="EA66" i="4"/>
  <c r="EA65" i="4"/>
  <c r="EA64" i="4"/>
  <c r="EA63" i="4"/>
  <c r="DP62" i="4"/>
  <c r="EK62" i="4" s="1"/>
  <c r="DP61" i="4"/>
  <c r="DZ61" i="4"/>
  <c r="DZ56" i="4"/>
  <c r="DP56" i="4"/>
  <c r="EK56" i="4" s="1"/>
  <c r="DP60" i="4"/>
  <c r="EK60" i="4" s="1"/>
  <c r="DP59" i="4"/>
  <c r="EK59" i="4" s="1"/>
  <c r="DP58" i="4"/>
  <c r="EK58" i="4" s="1"/>
  <c r="DP57" i="4"/>
  <c r="EK57" i="4" s="1"/>
  <c r="DZ62" i="4"/>
  <c r="DZ60" i="4"/>
  <c r="DZ59" i="4"/>
  <c r="DZ58" i="4"/>
  <c r="DZ57" i="4"/>
  <c r="DX56" i="4"/>
  <c r="DQ31" i="4"/>
  <c r="DQ29" i="4"/>
  <c r="DQ34" i="4"/>
  <c r="DQ32" i="4"/>
  <c r="DQ30" i="4"/>
  <c r="DQ28" i="4"/>
  <c r="EA34" i="4"/>
  <c r="EA32" i="4"/>
  <c r="EA31" i="4"/>
  <c r="EA30" i="4"/>
  <c r="EA29" i="4"/>
  <c r="EA41" i="4"/>
  <c r="EA40" i="4"/>
  <c r="EA39" i="4"/>
  <c r="EA38" i="4"/>
  <c r="EA37" i="4"/>
  <c r="EA36" i="4"/>
  <c r="EA35" i="4"/>
  <c r="EA13" i="4"/>
  <c r="EA12" i="4"/>
  <c r="EA11" i="4"/>
  <c r="EA10" i="4"/>
  <c r="EA9" i="4"/>
  <c r="EA8" i="4"/>
  <c r="EA27" i="4"/>
  <c r="EA26" i="4"/>
  <c r="EA25" i="4"/>
  <c r="EA24" i="4"/>
  <c r="EA23" i="4"/>
  <c r="EA22" i="4"/>
  <c r="EA21" i="4"/>
  <c r="DY14" i="4"/>
  <c r="EA14" i="4"/>
  <c r="EA20" i="4"/>
  <c r="EA19" i="4"/>
  <c r="EA18" i="4"/>
  <c r="EA17" i="4"/>
  <c r="EA16" i="4"/>
  <c r="EA15" i="4"/>
  <c r="EA62" i="4" l="1"/>
  <c r="EA61" i="4"/>
  <c r="EK61" i="4"/>
  <c r="EA58" i="4"/>
  <c r="EA57" i="4"/>
  <c r="EA59" i="4"/>
  <c r="EA56" i="4"/>
  <c r="EA60" i="4"/>
  <c r="DN13" i="4"/>
  <c r="EI13" i="4" s="1"/>
  <c r="DN12" i="4"/>
  <c r="EI12" i="4" s="1"/>
  <c r="DN11" i="4"/>
  <c r="EI11" i="4" s="1"/>
  <c r="DN10" i="4"/>
  <c r="DN9" i="4"/>
  <c r="DN8" i="4"/>
  <c r="DN7" i="4"/>
  <c r="EI7" i="4" s="1"/>
  <c r="DY69" i="4"/>
  <c r="DY68" i="4"/>
  <c r="DY67" i="4"/>
  <c r="DY66" i="4"/>
  <c r="DY65" i="4"/>
  <c r="DY64" i="4"/>
  <c r="DY63" i="4"/>
  <c r="DY34" i="4"/>
  <c r="DY32" i="4"/>
  <c r="DY31" i="4"/>
  <c r="DY30" i="4"/>
  <c r="DY29" i="4"/>
  <c r="DY28" i="4"/>
  <c r="DY41" i="4"/>
  <c r="DY40" i="4"/>
  <c r="DY39" i="4"/>
  <c r="DY38" i="4"/>
  <c r="DY37" i="4"/>
  <c r="DY36" i="4"/>
  <c r="DY35" i="4"/>
  <c r="DY27" i="4"/>
  <c r="DY26" i="4"/>
  <c r="DY25" i="4"/>
  <c r="DY24" i="4"/>
  <c r="DY23" i="4"/>
  <c r="DY22" i="4"/>
  <c r="DY21" i="4"/>
  <c r="DY20" i="4"/>
  <c r="DY19" i="4"/>
  <c r="DY18" i="4"/>
  <c r="DY17" i="4"/>
  <c r="DY16" i="4"/>
  <c r="DY15" i="4"/>
  <c r="DY7" i="4"/>
  <c r="DY12" i="4" l="1"/>
  <c r="DY13" i="4"/>
  <c r="DY9" i="4"/>
  <c r="EI9" i="4"/>
  <c r="DY10" i="4"/>
  <c r="EI10" i="4"/>
  <c r="DY8" i="4"/>
  <c r="EI8" i="4"/>
  <c r="DY11" i="4"/>
  <c r="DN60" i="4"/>
  <c r="EI60" i="4" s="1"/>
  <c r="DU69" i="4"/>
  <c r="DU68" i="4"/>
  <c r="DU67" i="4"/>
  <c r="DU66" i="4"/>
  <c r="DU65" i="4"/>
  <c r="DU64" i="4"/>
  <c r="DU63" i="4"/>
  <c r="DU34" i="4"/>
  <c r="DU28" i="4"/>
  <c r="DU29" i="4"/>
  <c r="DU30" i="4"/>
  <c r="DU31" i="4"/>
  <c r="DU32" i="4"/>
  <c r="DU33" i="4"/>
  <c r="DW63" i="4" l="1"/>
  <c r="DW64" i="4"/>
  <c r="DW65" i="4"/>
  <c r="DW66" i="4"/>
  <c r="DW67" i="4"/>
  <c r="DW68" i="4"/>
  <c r="DW69" i="4"/>
  <c r="DN62" i="4"/>
  <c r="EI62" i="4" s="1"/>
  <c r="DN61" i="4"/>
  <c r="EI61" i="4" s="1"/>
  <c r="DN59" i="4"/>
  <c r="EI59" i="4" s="1"/>
  <c r="DN57" i="4"/>
  <c r="EI57" i="4" s="1"/>
  <c r="DN56" i="4"/>
  <c r="DV56" i="4"/>
  <c r="DV57" i="4"/>
  <c r="DX57" i="4"/>
  <c r="DV58" i="4"/>
  <c r="DX58" i="4"/>
  <c r="DY58" i="4" s="1"/>
  <c r="DV59" i="4"/>
  <c r="DX59" i="4"/>
  <c r="DV60" i="4"/>
  <c r="DX60" i="4"/>
  <c r="DY60" i="4" s="1"/>
  <c r="DV61" i="4"/>
  <c r="DX61" i="4"/>
  <c r="DV62" i="4"/>
  <c r="DW62" i="4" s="1"/>
  <c r="DX62" i="4"/>
  <c r="DL61" i="4"/>
  <c r="EG61" i="4" s="1"/>
  <c r="DL57" i="4"/>
  <c r="EG57" i="4" s="1"/>
  <c r="DL58" i="4"/>
  <c r="EG58" i="4" s="1"/>
  <c r="DL59" i="4"/>
  <c r="EG59" i="4" s="1"/>
  <c r="DL60" i="4"/>
  <c r="EG60" i="4" s="1"/>
  <c r="DW60" i="4" l="1"/>
  <c r="DY56" i="4"/>
  <c r="EI56" i="4"/>
  <c r="DW58" i="4"/>
  <c r="DY57" i="4"/>
  <c r="DY62" i="4"/>
  <c r="DW56" i="4"/>
  <c r="DY59" i="4"/>
  <c r="DW59" i="4"/>
  <c r="DW61" i="4"/>
  <c r="DW57" i="4"/>
  <c r="DY61" i="4"/>
  <c r="DM7" i="4"/>
  <c r="DW32" i="4" l="1"/>
  <c r="DW10" i="4"/>
  <c r="DW9" i="4"/>
  <c r="DW8" i="4"/>
  <c r="DU7" i="4"/>
  <c r="DV50" i="4"/>
  <c r="DW30" i="4"/>
  <c r="DO29" i="4"/>
  <c r="DS7" i="4"/>
  <c r="DQ7" i="4"/>
  <c r="DO7" i="4"/>
  <c r="DO32" i="4"/>
  <c r="DM32" i="4"/>
  <c r="DO31" i="4"/>
  <c r="DM31" i="4"/>
  <c r="DO30" i="4"/>
  <c r="DM30" i="4"/>
  <c r="DM29" i="4"/>
  <c r="DU41" i="4"/>
  <c r="DS41" i="4"/>
  <c r="DQ41" i="4"/>
  <c r="DO41" i="4"/>
  <c r="DM41" i="4"/>
  <c r="DU40" i="4"/>
  <c r="DS40" i="4"/>
  <c r="DQ40" i="4"/>
  <c r="DO40" i="4"/>
  <c r="DM40" i="4"/>
  <c r="DU39" i="4"/>
  <c r="DS39" i="4"/>
  <c r="DQ39" i="4"/>
  <c r="DO39" i="4"/>
  <c r="DM39" i="4"/>
  <c r="DU38" i="4"/>
  <c r="DS38" i="4"/>
  <c r="DQ38" i="4"/>
  <c r="DO38" i="4"/>
  <c r="DM38" i="4"/>
  <c r="DU37" i="4"/>
  <c r="DS37" i="4"/>
  <c r="DQ37" i="4"/>
  <c r="DO37" i="4"/>
  <c r="DM37" i="4"/>
  <c r="DU36" i="4"/>
  <c r="DS36" i="4"/>
  <c r="DQ36" i="4"/>
  <c r="DO36" i="4"/>
  <c r="DM36" i="4"/>
  <c r="DU35" i="4"/>
  <c r="DS35" i="4"/>
  <c r="DQ35" i="4"/>
  <c r="DO35" i="4"/>
  <c r="DM35" i="4"/>
  <c r="DU27" i="4"/>
  <c r="DS27" i="4"/>
  <c r="DQ27" i="4"/>
  <c r="DO27" i="4"/>
  <c r="DM27" i="4"/>
  <c r="DU26" i="4"/>
  <c r="DS26" i="4"/>
  <c r="DQ26" i="4"/>
  <c r="DO26" i="4"/>
  <c r="DM26" i="4"/>
  <c r="DU25" i="4"/>
  <c r="DS25" i="4"/>
  <c r="DQ25" i="4"/>
  <c r="DO25" i="4"/>
  <c r="DM25" i="4"/>
  <c r="DU24" i="4"/>
  <c r="DS24" i="4"/>
  <c r="DQ24" i="4"/>
  <c r="DO24" i="4"/>
  <c r="DM24" i="4"/>
  <c r="DU23" i="4"/>
  <c r="DS23" i="4"/>
  <c r="DQ23" i="4"/>
  <c r="DO23" i="4"/>
  <c r="DM23" i="4"/>
  <c r="DU22" i="4"/>
  <c r="DS22" i="4"/>
  <c r="DQ22" i="4"/>
  <c r="DO22" i="4"/>
  <c r="DM22" i="4"/>
  <c r="DU21" i="4"/>
  <c r="DS21" i="4"/>
  <c r="DQ21" i="4"/>
  <c r="DO21" i="4"/>
  <c r="DM21" i="4"/>
  <c r="DU20" i="4"/>
  <c r="DS20" i="4"/>
  <c r="DQ20" i="4"/>
  <c r="DO20" i="4"/>
  <c r="DM20" i="4"/>
  <c r="DU19" i="4"/>
  <c r="DS19" i="4"/>
  <c r="DQ19" i="4"/>
  <c r="DO19" i="4"/>
  <c r="DM19" i="4"/>
  <c r="DU18" i="4"/>
  <c r="DS18" i="4"/>
  <c r="DQ18" i="4"/>
  <c r="DO18" i="4"/>
  <c r="DM18" i="4"/>
  <c r="DU17" i="4"/>
  <c r="DS17" i="4"/>
  <c r="DQ17" i="4"/>
  <c r="DO17" i="4"/>
  <c r="DM17" i="4"/>
  <c r="DU16" i="4"/>
  <c r="DS16" i="4"/>
  <c r="DQ16" i="4"/>
  <c r="DO16" i="4"/>
  <c r="DM16" i="4"/>
  <c r="DU15" i="4"/>
  <c r="DS15" i="4"/>
  <c r="DQ15" i="4"/>
  <c r="DO15" i="4"/>
  <c r="DM15" i="4"/>
  <c r="DU14" i="4"/>
  <c r="DS14" i="4"/>
  <c r="DQ14" i="4"/>
  <c r="DO14" i="4"/>
  <c r="DM14" i="4"/>
  <c r="DU13" i="4"/>
  <c r="DS13" i="4"/>
  <c r="DQ13" i="4"/>
  <c r="DO13" i="4"/>
  <c r="DM13" i="4"/>
  <c r="DU12" i="4"/>
  <c r="DS12" i="4"/>
  <c r="DQ12" i="4"/>
  <c r="DO12" i="4"/>
  <c r="DM12" i="4"/>
  <c r="DU11" i="4"/>
  <c r="DS11" i="4"/>
  <c r="DQ11" i="4"/>
  <c r="DO11" i="4"/>
  <c r="DM11" i="4"/>
  <c r="DU10" i="4"/>
  <c r="DS10" i="4"/>
  <c r="DQ10" i="4"/>
  <c r="DO10" i="4"/>
  <c r="DM10" i="4"/>
  <c r="DU9" i="4"/>
  <c r="DS9" i="4"/>
  <c r="DQ9" i="4"/>
  <c r="DO9" i="4"/>
  <c r="DM9" i="4"/>
  <c r="DU8" i="4"/>
  <c r="DS8" i="4"/>
  <c r="DQ8" i="4"/>
  <c r="DO8" i="4"/>
  <c r="DM8" i="4"/>
  <c r="DW28" i="4" l="1"/>
  <c r="DW29" i="4"/>
  <c r="DW31" i="4"/>
  <c r="DW34" i="4"/>
  <c r="DW11" i="4"/>
  <c r="DW12" i="4"/>
  <c r="DW13" i="4"/>
  <c r="DW14" i="4"/>
  <c r="DW15" i="4"/>
  <c r="DW16" i="4"/>
  <c r="DW17" i="4"/>
  <c r="DW18" i="4"/>
  <c r="DW19" i="4"/>
  <c r="DW20" i="4"/>
  <c r="DW21" i="4"/>
  <c r="DW22" i="4"/>
  <c r="DW23" i="4"/>
  <c r="DW24" i="4"/>
  <c r="DW25" i="4"/>
  <c r="DW26" i="4"/>
  <c r="DW27" i="4"/>
  <c r="DW35" i="4"/>
  <c r="DW36" i="4"/>
  <c r="DW37" i="4"/>
  <c r="DW38" i="4"/>
  <c r="DW39" i="4"/>
  <c r="DW40" i="4"/>
  <c r="DW41" i="4"/>
  <c r="DH60" i="4" l="1"/>
  <c r="DS60" i="4" s="1"/>
  <c r="DH61" i="4"/>
  <c r="DS61" i="4" s="1"/>
  <c r="DJ62" i="4" l="1"/>
  <c r="DU62" i="4" s="1"/>
  <c r="DH56" i="4"/>
  <c r="DS56" i="4" s="1"/>
  <c r="DF62" i="4"/>
  <c r="DQ62" i="4" s="1"/>
  <c r="DF61" i="4"/>
  <c r="DQ61" i="4" s="1"/>
  <c r="DF59" i="4"/>
  <c r="DQ59" i="4" s="1"/>
  <c r="DF58" i="4"/>
  <c r="DQ58" i="4" s="1"/>
  <c r="DF57" i="4"/>
  <c r="DQ57" i="4" s="1"/>
  <c r="DF56" i="4"/>
  <c r="DQ56" i="4" s="1"/>
  <c r="DD62" i="4"/>
  <c r="DO62" i="4" s="1"/>
  <c r="DB62" i="4"/>
  <c r="DM62" i="4" s="1"/>
  <c r="CZ62" i="4"/>
  <c r="DD61" i="4"/>
  <c r="DO61" i="4" s="1"/>
  <c r="DD60" i="4"/>
  <c r="DO60" i="4" s="1"/>
  <c r="DD59" i="4"/>
  <c r="DO59" i="4" s="1"/>
  <c r="DD58" i="4"/>
  <c r="DO58" i="4" s="1"/>
  <c r="DD57" i="4"/>
  <c r="DO57" i="4" s="1"/>
  <c r="DD56" i="4"/>
  <c r="DO56" i="4" s="1"/>
  <c r="DB60" i="4"/>
  <c r="DM60" i="4" s="1"/>
  <c r="DB59" i="4"/>
  <c r="DM59" i="4" s="1"/>
  <c r="DB58" i="4"/>
  <c r="DM58" i="4" s="1"/>
  <c r="DB57" i="4"/>
  <c r="DM57" i="4" s="1"/>
  <c r="DJ61" i="4" l="1"/>
  <c r="DU61" i="4" s="1"/>
  <c r="DB61" i="4"/>
  <c r="DM61" i="4" s="1"/>
  <c r="DJ60" i="4"/>
  <c r="DU60" i="4" s="1"/>
  <c r="DJ59" i="4"/>
  <c r="DU59" i="4" s="1"/>
  <c r="DJ58" i="4"/>
  <c r="DU58" i="4" s="1"/>
  <c r="DJ57" i="4"/>
  <c r="DU57" i="4" s="1"/>
  <c r="DJ56" i="4"/>
  <c r="DU56" i="4" s="1"/>
  <c r="DE42" i="4"/>
  <c r="DB56" i="4"/>
  <c r="DM56" i="4" s="1"/>
  <c r="DH57" i="4"/>
  <c r="DS57" i="4" s="1"/>
  <c r="CT56" i="4" l="1"/>
  <c r="CZ56" i="4" l="1"/>
  <c r="DK56" i="4" s="1"/>
  <c r="DH59" i="4"/>
  <c r="DS59" i="4" s="1"/>
  <c r="DH58" i="4"/>
  <c r="DS58" i="4" s="1"/>
  <c r="DF60" i="4"/>
  <c r="DQ60" i="4" s="1"/>
  <c r="DK40" i="4"/>
  <c r="DC7" i="4"/>
  <c r="DK7" i="4"/>
  <c r="DK34" i="4" l="1"/>
  <c r="DK33" i="4"/>
  <c r="DK30" i="4"/>
  <c r="DK29" i="4"/>
  <c r="DK28" i="4"/>
  <c r="DK48" i="4"/>
  <c r="DK47" i="4"/>
  <c r="DK44" i="4"/>
  <c r="DK43" i="4"/>
  <c r="DK42" i="4"/>
  <c r="DK41" i="4"/>
  <c r="DK37" i="4"/>
  <c r="DK36" i="4"/>
  <c r="DK35" i="4"/>
  <c r="DK13" i="4"/>
  <c r="DK12" i="4"/>
  <c r="DK9" i="4"/>
  <c r="DK8" i="4"/>
  <c r="DI34" i="4"/>
  <c r="DI30" i="4"/>
  <c r="DI29" i="4"/>
  <c r="DI28" i="4"/>
  <c r="DI48" i="4"/>
  <c r="DI47" i="4"/>
  <c r="DI44" i="4"/>
  <c r="DI43" i="4"/>
  <c r="DI42" i="4"/>
  <c r="DI41" i="4"/>
  <c r="DI40" i="4"/>
  <c r="DI37" i="4"/>
  <c r="DI36" i="4"/>
  <c r="DI35" i="4"/>
  <c r="DI13" i="4"/>
  <c r="DI12" i="4"/>
  <c r="DI9" i="4"/>
  <c r="DI8" i="4"/>
  <c r="DI7" i="4"/>
  <c r="DA7" i="4"/>
  <c r="DA34" i="4"/>
  <c r="DA33" i="4"/>
  <c r="DA32" i="4"/>
  <c r="DA30" i="4"/>
  <c r="DA29" i="4"/>
  <c r="DA28" i="4"/>
  <c r="DA48" i="4"/>
  <c r="DA47" i="4"/>
  <c r="DA46" i="4"/>
  <c r="DA44" i="4"/>
  <c r="DA43" i="4"/>
  <c r="DA42" i="4"/>
  <c r="DA41" i="4"/>
  <c r="DA40" i="4"/>
  <c r="DA39" i="4"/>
  <c r="DA37" i="4"/>
  <c r="DA36" i="4"/>
  <c r="DA35" i="4"/>
  <c r="DA13" i="4"/>
  <c r="DA12" i="4"/>
  <c r="DA11" i="4"/>
  <c r="DA9" i="4"/>
  <c r="DA8" i="4"/>
  <c r="CP62" i="4"/>
  <c r="CP61" i="4"/>
  <c r="CP60" i="4"/>
  <c r="CP58" i="4"/>
  <c r="CP57" i="4"/>
  <c r="CP56" i="4"/>
  <c r="DG34" i="4"/>
  <c r="DG30" i="4"/>
  <c r="DG29" i="4"/>
  <c r="DG28" i="4"/>
  <c r="DG48" i="4"/>
  <c r="DG47" i="4"/>
  <c r="DG44" i="4"/>
  <c r="DG43" i="4"/>
  <c r="DG42" i="4"/>
  <c r="DG41" i="4"/>
  <c r="DG40" i="4"/>
  <c r="DG37" i="4"/>
  <c r="DG36" i="4"/>
  <c r="DG35" i="4"/>
  <c r="DG13" i="4"/>
  <c r="DG12" i="4"/>
  <c r="DG9" i="4"/>
  <c r="DG8" i="4"/>
  <c r="DG7" i="4"/>
  <c r="DE34" i="4"/>
  <c r="DE30" i="4"/>
  <c r="DE29" i="4"/>
  <c r="DE28" i="4"/>
  <c r="DE48" i="4"/>
  <c r="DE47" i="4"/>
  <c r="DE44" i="4"/>
  <c r="DE43" i="4"/>
  <c r="DE41" i="4"/>
  <c r="DE40" i="4"/>
  <c r="DE37" i="4"/>
  <c r="DE36" i="4"/>
  <c r="DE35" i="4"/>
  <c r="DE13" i="4"/>
  <c r="DE12" i="4"/>
  <c r="DE9" i="4"/>
  <c r="DE8" i="4"/>
  <c r="DE7" i="4"/>
  <c r="DC34" i="4"/>
  <c r="DC30" i="4"/>
  <c r="DC29" i="4"/>
  <c r="DC28" i="4"/>
  <c r="DC48" i="4"/>
  <c r="DC47" i="4"/>
  <c r="DC44" i="4"/>
  <c r="DC43" i="4"/>
  <c r="DC42" i="4"/>
  <c r="DC41" i="4"/>
  <c r="DC40" i="4"/>
  <c r="DC37" i="4"/>
  <c r="DC36" i="4"/>
  <c r="DC35" i="4"/>
  <c r="DC13" i="4"/>
  <c r="DC12" i="4"/>
  <c r="DC9" i="4"/>
  <c r="DC8" i="4"/>
  <c r="DK62" i="4"/>
  <c r="CZ61" i="4"/>
  <c r="DK61" i="4" s="1"/>
  <c r="CZ60" i="4"/>
  <c r="CZ58" i="4"/>
  <c r="CZ57" i="4"/>
  <c r="DK57" i="4" s="1"/>
  <c r="DA56" i="4"/>
  <c r="CX62" i="4"/>
  <c r="DI62" i="4" s="1"/>
  <c r="CX61" i="4"/>
  <c r="DI61" i="4" s="1"/>
  <c r="CX60" i="4"/>
  <c r="CX58" i="4"/>
  <c r="DI58" i="4" s="1"/>
  <c r="CX57" i="4"/>
  <c r="DI57" i="4" s="1"/>
  <c r="CX56" i="4"/>
  <c r="DI56" i="4" s="1"/>
  <c r="CV62" i="4"/>
  <c r="DG62" i="4" s="1"/>
  <c r="CV61" i="4"/>
  <c r="DG61" i="4" s="1"/>
  <c r="CV60" i="4"/>
  <c r="CV58" i="4"/>
  <c r="DG58" i="4" s="1"/>
  <c r="CV57" i="4"/>
  <c r="DG57" i="4" s="1"/>
  <c r="CV56" i="4"/>
  <c r="DG56" i="4" s="1"/>
  <c r="CT62" i="4"/>
  <c r="DE62" i="4" s="1"/>
  <c r="CT61" i="4"/>
  <c r="DE61" i="4" s="1"/>
  <c r="CT60" i="4"/>
  <c r="CT58" i="4"/>
  <c r="DE58" i="4" s="1"/>
  <c r="CT57" i="4"/>
  <c r="DE57" i="4" s="1"/>
  <c r="DE56" i="4"/>
  <c r="CR62" i="4"/>
  <c r="DC62" i="4" s="1"/>
  <c r="CR61" i="4"/>
  <c r="DC61" i="4" s="1"/>
  <c r="CR60" i="4"/>
  <c r="CR58" i="4"/>
  <c r="DC58" i="4" s="1"/>
  <c r="CR57" i="4"/>
  <c r="DC57" i="4" s="1"/>
  <c r="CR56" i="4"/>
  <c r="DC56" i="4" s="1"/>
  <c r="CG7" i="4"/>
  <c r="CN61" i="4"/>
  <c r="CO61" i="4" s="1"/>
  <c r="CJ61" i="4"/>
  <c r="CK61" i="4" s="1"/>
  <c r="CL61" i="4"/>
  <c r="CM61" i="4" s="1"/>
  <c r="CH61" i="4"/>
  <c r="CI61" i="4" s="1"/>
  <c r="CF61" i="4"/>
  <c r="CG61" i="4" s="1"/>
  <c r="CN62" i="4"/>
  <c r="CO62" i="4" s="1"/>
  <c r="CN60" i="4"/>
  <c r="CO60" i="4" s="1"/>
  <c r="CN58" i="4"/>
  <c r="CO58" i="4" s="1"/>
  <c r="CN57" i="4"/>
  <c r="CO57" i="4" s="1"/>
  <c r="CN56" i="4"/>
  <c r="CO56" i="4" s="1"/>
  <c r="CL62" i="4"/>
  <c r="CM62" i="4" s="1"/>
  <c r="CL60" i="4"/>
  <c r="CM60" i="4" s="1"/>
  <c r="CL58" i="4"/>
  <c r="CM58" i="4" s="1"/>
  <c r="CL57" i="4"/>
  <c r="CM57" i="4" s="1"/>
  <c r="CL56" i="4"/>
  <c r="CM56" i="4" s="1"/>
  <c r="CJ62" i="4"/>
  <c r="CK62" i="4" s="1"/>
  <c r="CJ60" i="4"/>
  <c r="CK60" i="4" s="1"/>
  <c r="CJ58" i="4"/>
  <c r="CK58" i="4" s="1"/>
  <c r="CJ57" i="4"/>
  <c r="CK57" i="4" s="1"/>
  <c r="CJ56" i="4"/>
  <c r="CK56" i="4" s="1"/>
  <c r="CH62" i="4"/>
  <c r="CI62" i="4" s="1"/>
  <c r="CH60" i="4"/>
  <c r="CI60" i="4" s="1"/>
  <c r="CH58" i="4"/>
  <c r="CI58" i="4" s="1"/>
  <c r="CH57" i="4"/>
  <c r="CI57" i="4" s="1"/>
  <c r="CH56" i="4"/>
  <c r="CI56" i="4" s="1"/>
  <c r="CF62" i="4"/>
  <c r="CG62" i="4" s="1"/>
  <c r="CF60" i="4"/>
  <c r="CG60" i="4" s="1"/>
  <c r="CF58" i="4"/>
  <c r="CG58" i="4" s="1"/>
  <c r="CF57" i="4"/>
  <c r="CG57" i="4" s="1"/>
  <c r="CF56" i="4"/>
  <c r="CG56" i="4" s="1"/>
  <c r="CO34" i="4"/>
  <c r="CM34" i="4"/>
  <c r="CK34" i="4"/>
  <c r="CI34" i="4"/>
  <c r="CG34" i="4"/>
  <c r="CO32" i="4"/>
  <c r="CM32" i="4"/>
  <c r="CK32" i="4"/>
  <c r="CI32" i="4"/>
  <c r="CG32" i="4"/>
  <c r="CO30" i="4"/>
  <c r="CM30" i="4"/>
  <c r="CK30" i="4"/>
  <c r="CI30" i="4"/>
  <c r="CG30" i="4"/>
  <c r="CO29" i="4"/>
  <c r="CM29" i="4"/>
  <c r="CK29" i="4"/>
  <c r="CI29" i="4"/>
  <c r="CG29" i="4"/>
  <c r="CO28" i="4"/>
  <c r="CM28" i="4"/>
  <c r="CK28" i="4"/>
  <c r="CI28" i="4"/>
  <c r="CG28" i="4"/>
  <c r="CO48" i="4"/>
  <c r="CM48" i="4"/>
  <c r="CK48" i="4"/>
  <c r="CI48" i="4"/>
  <c r="CG48" i="4"/>
  <c r="CO47" i="4"/>
  <c r="CM47" i="4"/>
  <c r="CK47" i="4"/>
  <c r="CI47" i="4"/>
  <c r="CG47" i="4"/>
  <c r="CO46" i="4"/>
  <c r="CM46" i="4"/>
  <c r="CK46" i="4"/>
  <c r="CI46" i="4"/>
  <c r="CG46" i="4"/>
  <c r="CO44" i="4"/>
  <c r="CM44" i="4"/>
  <c r="CK44" i="4"/>
  <c r="CI44" i="4"/>
  <c r="CG44" i="4"/>
  <c r="CO43" i="4"/>
  <c r="CM43" i="4"/>
  <c r="CK43" i="4"/>
  <c r="CI43" i="4"/>
  <c r="CG43" i="4"/>
  <c r="CO42" i="4"/>
  <c r="CM42" i="4"/>
  <c r="CK42" i="4"/>
  <c r="CI42" i="4"/>
  <c r="CG42" i="4"/>
  <c r="CO41" i="4"/>
  <c r="CM41" i="4"/>
  <c r="CK41" i="4"/>
  <c r="CI41" i="4"/>
  <c r="CG41" i="4"/>
  <c r="CO40" i="4"/>
  <c r="CM40" i="4"/>
  <c r="CK40" i="4"/>
  <c r="CI40" i="4"/>
  <c r="CG40" i="4"/>
  <c r="CO39" i="4"/>
  <c r="CM39" i="4"/>
  <c r="CK39" i="4"/>
  <c r="CI39" i="4"/>
  <c r="CG39" i="4"/>
  <c r="CO37" i="4"/>
  <c r="CM37" i="4"/>
  <c r="CK37" i="4"/>
  <c r="CI37" i="4"/>
  <c r="CG37" i="4"/>
  <c r="CO36" i="4"/>
  <c r="CM36" i="4"/>
  <c r="CK36" i="4"/>
  <c r="CI36" i="4"/>
  <c r="CG36" i="4"/>
  <c r="CO35" i="4"/>
  <c r="CM35" i="4"/>
  <c r="CK35" i="4"/>
  <c r="CI35" i="4"/>
  <c r="CG35" i="4"/>
  <c r="CO13" i="4"/>
  <c r="CM13" i="4"/>
  <c r="CK13" i="4"/>
  <c r="CI13" i="4"/>
  <c r="CG13" i="4"/>
  <c r="CO12" i="4"/>
  <c r="CM12" i="4"/>
  <c r="CK12" i="4"/>
  <c r="CI12" i="4"/>
  <c r="CG12" i="4"/>
  <c r="CO11" i="4"/>
  <c r="CM11" i="4"/>
  <c r="CK11" i="4"/>
  <c r="CI11" i="4"/>
  <c r="CG11" i="4"/>
  <c r="CO9" i="4"/>
  <c r="CM9" i="4"/>
  <c r="CK9" i="4"/>
  <c r="CI9" i="4"/>
  <c r="CG9" i="4"/>
  <c r="CO8" i="4"/>
  <c r="CM8" i="4"/>
  <c r="CK8" i="4"/>
  <c r="CI8" i="4"/>
  <c r="CG8" i="4"/>
  <c r="CO7" i="4"/>
  <c r="CM7" i="4"/>
  <c r="CK7" i="4"/>
  <c r="CI7" i="4"/>
  <c r="CE7" i="4"/>
  <c r="CC7" i="4"/>
  <c r="CA7" i="4"/>
  <c r="BY12" i="4"/>
  <c r="BY7" i="4"/>
  <c r="BW42" i="4"/>
  <c r="BW41" i="4"/>
  <c r="BW40" i="4"/>
  <c r="BW39" i="4"/>
  <c r="BW37" i="4"/>
  <c r="BW36" i="4"/>
  <c r="BW35" i="4"/>
  <c r="BW13" i="4"/>
  <c r="BW12" i="4"/>
  <c r="BW11" i="4"/>
  <c r="BW9" i="4"/>
  <c r="BW8" i="4"/>
  <c r="BW7" i="4"/>
  <c r="CE61" i="4"/>
  <c r="CE62" i="4"/>
  <c r="CE60" i="4"/>
  <c r="CE58" i="4"/>
  <c r="CE57" i="4"/>
  <c r="CE56" i="4"/>
  <c r="CE34" i="4"/>
  <c r="CE32" i="4"/>
  <c r="CE30" i="4"/>
  <c r="CE29" i="4"/>
  <c r="CE28" i="4"/>
  <c r="CE48" i="4"/>
  <c r="CE47" i="4"/>
  <c r="CE46" i="4"/>
  <c r="CE44" i="4"/>
  <c r="CE43" i="4"/>
  <c r="CE42" i="4"/>
  <c r="CE41" i="4"/>
  <c r="CE40" i="4"/>
  <c r="CE39" i="4"/>
  <c r="CE37" i="4"/>
  <c r="CE36" i="4"/>
  <c r="CE35" i="4"/>
  <c r="CE13" i="4"/>
  <c r="CE12" i="4"/>
  <c r="CE11" i="4"/>
  <c r="CE9" i="4"/>
  <c r="CE8" i="4"/>
  <c r="CC62" i="4"/>
  <c r="CC61" i="4"/>
  <c r="CC60" i="4"/>
  <c r="CC58" i="4"/>
  <c r="CC57" i="4"/>
  <c r="CC56" i="4"/>
  <c r="CC34" i="4"/>
  <c r="CC32" i="4"/>
  <c r="CC30" i="4"/>
  <c r="CC29" i="4"/>
  <c r="CC28" i="4"/>
  <c r="CC48" i="4"/>
  <c r="CC47" i="4"/>
  <c r="CC46" i="4"/>
  <c r="CC44" i="4"/>
  <c r="CC43" i="4"/>
  <c r="CC42" i="4"/>
  <c r="CC41" i="4"/>
  <c r="CC40" i="4"/>
  <c r="CC39" i="4"/>
  <c r="CC37" i="4"/>
  <c r="CC36" i="4"/>
  <c r="CC35" i="4"/>
  <c r="CC13" i="4"/>
  <c r="CC12" i="4"/>
  <c r="CC11" i="4"/>
  <c r="CC9" i="4"/>
  <c r="CC8" i="4"/>
  <c r="CA62" i="4"/>
  <c r="CA61" i="4"/>
  <c r="CA60" i="4"/>
  <c r="CA58" i="4"/>
  <c r="CA57" i="4"/>
  <c r="CA56" i="4"/>
  <c r="CA34" i="4"/>
  <c r="CA32" i="4"/>
  <c r="CA30" i="4"/>
  <c r="CA29" i="4"/>
  <c r="CA28" i="4"/>
  <c r="CA48" i="4"/>
  <c r="CA47" i="4"/>
  <c r="CA46" i="4"/>
  <c r="CA44" i="4"/>
  <c r="CA43" i="4"/>
  <c r="CA42" i="4"/>
  <c r="CA41" i="4"/>
  <c r="CA40" i="4"/>
  <c r="CA39" i="4"/>
  <c r="CA37" i="4"/>
  <c r="CA36" i="4"/>
  <c r="CA35" i="4"/>
  <c r="CA13" i="4"/>
  <c r="CA12" i="4"/>
  <c r="CA11" i="4"/>
  <c r="CA9" i="4"/>
  <c r="CA8" i="4"/>
  <c r="BY62" i="4"/>
  <c r="BY61" i="4"/>
  <c r="BY60" i="4"/>
  <c r="BY58" i="4"/>
  <c r="BY57" i="4"/>
  <c r="BY56" i="4"/>
  <c r="BY34" i="4"/>
  <c r="BY32" i="4"/>
  <c r="BY30" i="4"/>
  <c r="BY29" i="4"/>
  <c r="BY28" i="4"/>
  <c r="BY48" i="4"/>
  <c r="BY47" i="4"/>
  <c r="BY46" i="4"/>
  <c r="BY44" i="4"/>
  <c r="BY43" i="4"/>
  <c r="BY42" i="4"/>
  <c r="BY41" i="4"/>
  <c r="BY40" i="4"/>
  <c r="BY39" i="4"/>
  <c r="BY37" i="4"/>
  <c r="BY36" i="4"/>
  <c r="BY35" i="4"/>
  <c r="BY13" i="4"/>
  <c r="BY11" i="4"/>
  <c r="BY9" i="4"/>
  <c r="BY8" i="4"/>
  <c r="BW62" i="4"/>
  <c r="BW61" i="4"/>
  <c r="BW60" i="4"/>
  <c r="BW58" i="4"/>
  <c r="BW57" i="4"/>
  <c r="BW56" i="4"/>
  <c r="BW34" i="4"/>
  <c r="BW32" i="4"/>
  <c r="BW30" i="4"/>
  <c r="BW29" i="4"/>
  <c r="BW28" i="4"/>
  <c r="BW48" i="4"/>
  <c r="BW47" i="4"/>
  <c r="BW46" i="4"/>
  <c r="BW44" i="4"/>
  <c r="BW43" i="4"/>
  <c r="BM7" i="4"/>
  <c r="BU62" i="4"/>
  <c r="BS62" i="4"/>
  <c r="BU61" i="4"/>
  <c r="BS61" i="4"/>
  <c r="BU60" i="4"/>
  <c r="BS60" i="4"/>
  <c r="BU58" i="4"/>
  <c r="BS58" i="4"/>
  <c r="BU57" i="4"/>
  <c r="BS57" i="4"/>
  <c r="BU56" i="4"/>
  <c r="BS56" i="4"/>
  <c r="BU34" i="4"/>
  <c r="BS34" i="4"/>
  <c r="BU32" i="4"/>
  <c r="BS32" i="4"/>
  <c r="BU30" i="4"/>
  <c r="BS30" i="4"/>
  <c r="BU29" i="4"/>
  <c r="BS29" i="4"/>
  <c r="BU28" i="4"/>
  <c r="BS28" i="4"/>
  <c r="BU48" i="4"/>
  <c r="BS48" i="4"/>
  <c r="BU47" i="4"/>
  <c r="BS47" i="4"/>
  <c r="BU46" i="4"/>
  <c r="BS46" i="4"/>
  <c r="BU44" i="4"/>
  <c r="BS44" i="4"/>
  <c r="BU43" i="4"/>
  <c r="BS43" i="4"/>
  <c r="BU42" i="4"/>
  <c r="BS42" i="4"/>
  <c r="BU41" i="4"/>
  <c r="BS41" i="4"/>
  <c r="BU40" i="4"/>
  <c r="BS40" i="4"/>
  <c r="BU39" i="4"/>
  <c r="BS39" i="4"/>
  <c r="BU37" i="4"/>
  <c r="BS37" i="4"/>
  <c r="BU36" i="4"/>
  <c r="BS36" i="4"/>
  <c r="BU35" i="4"/>
  <c r="BS35" i="4"/>
  <c r="BU13" i="4"/>
  <c r="BS13" i="4"/>
  <c r="BU12" i="4"/>
  <c r="BS12" i="4"/>
  <c r="BU11" i="4"/>
  <c r="BS11" i="4"/>
  <c r="BU9" i="4"/>
  <c r="BS9" i="4"/>
  <c r="BU8" i="4"/>
  <c r="BS8" i="4"/>
  <c r="BU7" i="4"/>
  <c r="BS7" i="4"/>
  <c r="BQ62" i="4"/>
  <c r="BQ61" i="4"/>
  <c r="BQ60" i="4"/>
  <c r="BQ30" i="4"/>
  <c r="BQ29" i="4"/>
  <c r="BQ28" i="4"/>
  <c r="BQ48" i="4"/>
  <c r="BQ47" i="4"/>
  <c r="BQ46" i="4"/>
  <c r="BQ44" i="4"/>
  <c r="BQ43" i="4"/>
  <c r="BQ42" i="4"/>
  <c r="BQ41" i="4"/>
  <c r="BQ40" i="4"/>
  <c r="BQ39" i="4"/>
  <c r="BQ37" i="4"/>
  <c r="BQ36" i="4"/>
  <c r="BQ35" i="4"/>
  <c r="BQ12" i="4"/>
  <c r="BQ13" i="4"/>
  <c r="BQ11" i="4"/>
  <c r="BQ9" i="4"/>
  <c r="BQ8" i="4"/>
  <c r="BQ7" i="4"/>
  <c r="BO30" i="4"/>
  <c r="BO32" i="4"/>
  <c r="BO34" i="4"/>
  <c r="BO56" i="4"/>
  <c r="BO57" i="4"/>
  <c r="BO58" i="4"/>
  <c r="BO60" i="4"/>
  <c r="BO61" i="4"/>
  <c r="BO62" i="4"/>
  <c r="BO29" i="4"/>
  <c r="BO28" i="4"/>
  <c r="BO9" i="4"/>
  <c r="BO11" i="4"/>
  <c r="BO12" i="4"/>
  <c r="BO13" i="4"/>
  <c r="BO35" i="4"/>
  <c r="BO36" i="4"/>
  <c r="BO37" i="4"/>
  <c r="BO39" i="4"/>
  <c r="BO40" i="4"/>
  <c r="BO41" i="4"/>
  <c r="BO42" i="4"/>
  <c r="BO43" i="4"/>
  <c r="BO44" i="4"/>
  <c r="BO46" i="4"/>
  <c r="BO47" i="4"/>
  <c r="BO48" i="4"/>
  <c r="BO8" i="4"/>
  <c r="BO7" i="4"/>
  <c r="BM62" i="4"/>
  <c r="BM61" i="4"/>
  <c r="BM60" i="4"/>
  <c r="BM58" i="4"/>
  <c r="BM57" i="4"/>
  <c r="BM56" i="4"/>
  <c r="BM34" i="4"/>
  <c r="BM32" i="4"/>
  <c r="BM30" i="4"/>
  <c r="BM29" i="4"/>
  <c r="BM28" i="4"/>
  <c r="BM48" i="4"/>
  <c r="BM47" i="4"/>
  <c r="BM46" i="4"/>
  <c r="BM44" i="4"/>
  <c r="BM43" i="4"/>
  <c r="BM42" i="4"/>
  <c r="BM41" i="4"/>
  <c r="BM40" i="4"/>
  <c r="BM39" i="4"/>
  <c r="BM37" i="4"/>
  <c r="BM36" i="4"/>
  <c r="BM35" i="4"/>
  <c r="BM13" i="4"/>
  <c r="BM12" i="4"/>
  <c r="BM11" i="4"/>
  <c r="BM9" i="4"/>
  <c r="BM8" i="4"/>
  <c r="BK62" i="4"/>
  <c r="BI62" i="4"/>
  <c r="BK61" i="4"/>
  <c r="BI61" i="4"/>
  <c r="BK60" i="4"/>
  <c r="BI60" i="4"/>
  <c r="BK58" i="4"/>
  <c r="BI58" i="4"/>
  <c r="BK57" i="4"/>
  <c r="BI57" i="4"/>
  <c r="BK56" i="4"/>
  <c r="BI56" i="4"/>
  <c r="BK34" i="4"/>
  <c r="BI34" i="4"/>
  <c r="BK33" i="4"/>
  <c r="BI33" i="4"/>
  <c r="BK32" i="4"/>
  <c r="BI32" i="4"/>
  <c r="BK30" i="4"/>
  <c r="BI30" i="4"/>
  <c r="BK29" i="4"/>
  <c r="BI29" i="4"/>
  <c r="BK28" i="4"/>
  <c r="BI28" i="4"/>
  <c r="BK48" i="4"/>
  <c r="BI48" i="4"/>
  <c r="BK47" i="4"/>
  <c r="BI47" i="4"/>
  <c r="BK46" i="4"/>
  <c r="BI46" i="4"/>
  <c r="BK44" i="4"/>
  <c r="BI44" i="4"/>
  <c r="BK43" i="4"/>
  <c r="BI43" i="4"/>
  <c r="BK42" i="4"/>
  <c r="BI42" i="4"/>
  <c r="BK41" i="4"/>
  <c r="BI41" i="4"/>
  <c r="BK40" i="4"/>
  <c r="BI40" i="4"/>
  <c r="BK39" i="4"/>
  <c r="BI39" i="4"/>
  <c r="BK37" i="4"/>
  <c r="BI37" i="4"/>
  <c r="BK36" i="4"/>
  <c r="BI36" i="4"/>
  <c r="BK35" i="4"/>
  <c r="BI35" i="4"/>
  <c r="BK13" i="4"/>
  <c r="BI13" i="4"/>
  <c r="BK12" i="4"/>
  <c r="BI12" i="4"/>
  <c r="BK11" i="4"/>
  <c r="BI11" i="4"/>
  <c r="BK9" i="4"/>
  <c r="BI9" i="4"/>
  <c r="BK8" i="4"/>
  <c r="BI8" i="4"/>
  <c r="BK7" i="4"/>
  <c r="BI7" i="4"/>
  <c r="DA60" i="4" l="1"/>
  <c r="DA57" i="4"/>
  <c r="DA58" i="4"/>
  <c r="DK58" i="4"/>
  <c r="DA61" i="4"/>
  <c r="DA62" i="4"/>
  <c r="FE13" i="4" l="1"/>
  <c r="FE11" i="4"/>
  <c r="FE10" i="4"/>
  <c r="FE14" i="4"/>
  <c r="FE17" i="4"/>
  <c r="FE15" i="4"/>
  <c r="FE20" i="4"/>
  <c r="FE18" i="4"/>
  <c r="FE21" i="4"/>
  <c r="FE24" i="4"/>
  <c r="FE22" i="4"/>
  <c r="FE27" i="4"/>
  <c r="FE25" i="4"/>
  <c r="FD58" i="4"/>
  <c r="FE58" i="4" s="1"/>
  <c r="FD62" i="4"/>
  <c r="FE62" i="4" s="1"/>
  <c r="FD59" i="4"/>
  <c r="FE59" i="4" s="1"/>
  <c r="FD57" i="4"/>
  <c r="FE57" i="4" s="1"/>
  <c r="FD60" i="4"/>
  <c r="FE60" i="4" s="1"/>
  <c r="FE56" i="4"/>
  <c r="FE69" i="4"/>
  <c r="FE63" i="4"/>
  <c r="FE67" i="4"/>
  <c r="FE66" i="4"/>
  <c r="FE64" i="4"/>
</calcChain>
</file>

<file path=xl/sharedStrings.xml><?xml version="1.0" encoding="utf-8"?>
<sst xmlns="http://schemas.openxmlformats.org/spreadsheetml/2006/main" count="4969" uniqueCount="114">
  <si>
    <t>%</t>
    <phoneticPr fontId="2"/>
  </si>
  <si>
    <t>%</t>
  </si>
  <si>
    <t>Japan</t>
    <phoneticPr fontId="2"/>
  </si>
  <si>
    <t>N. America</t>
    <phoneticPr fontId="2"/>
  </si>
  <si>
    <t>Europe</t>
    <phoneticPr fontId="2"/>
  </si>
  <si>
    <t>Asia/Oceania</t>
    <phoneticPr fontId="2"/>
  </si>
  <si>
    <t>Others</t>
    <phoneticPr fontId="2"/>
  </si>
  <si>
    <t>Total</t>
    <phoneticPr fontId="2"/>
  </si>
  <si>
    <t>－</t>
    <phoneticPr fontId="2"/>
  </si>
  <si>
    <t>Y O Y</t>
  </si>
  <si>
    <t>Y O Y</t>
    <phoneticPr fontId="2"/>
  </si>
  <si>
    <t>－</t>
  </si>
  <si>
    <t>－</t>
    <phoneticPr fontId="2"/>
  </si>
  <si>
    <t xml:space="preserve">   地域別売上高</t>
    <rPh sb="3" eb="5">
      <t>チイキ</t>
    </rPh>
    <rPh sb="5" eb="6">
      <t>ベツ</t>
    </rPh>
    <rPh sb="6" eb="8">
      <t>ウリアゲ</t>
    </rPh>
    <rPh sb="8" eb="9">
      <t>タカ</t>
    </rPh>
    <phoneticPr fontId="2"/>
  </si>
  <si>
    <t>－</t>
    <phoneticPr fontId="2"/>
  </si>
  <si>
    <t>－</t>
    <phoneticPr fontId="2"/>
  </si>
  <si>
    <t>Y O Y</t>
    <phoneticPr fontId="2"/>
  </si>
  <si>
    <t>－</t>
    <phoneticPr fontId="2"/>
  </si>
  <si>
    <t>－</t>
    <phoneticPr fontId="2"/>
  </si>
  <si>
    <t>(単位：百万円)</t>
    <rPh sb="1" eb="3">
      <t>タンイ</t>
    </rPh>
    <rPh sb="4" eb="7">
      <t>ヒャクマンエン</t>
    </rPh>
    <phoneticPr fontId="2"/>
  </si>
  <si>
    <r>
      <t>(</t>
    </r>
    <r>
      <rPr>
        <sz val="11"/>
        <color indexed="12"/>
        <rFont val="Meiryo UI"/>
        <family val="3"/>
        <charset val="128"/>
      </rPr>
      <t>\ million)</t>
    </r>
    <phoneticPr fontId="2"/>
  </si>
  <si>
    <r>
      <t xml:space="preserve">項目
</t>
    </r>
    <r>
      <rPr>
        <sz val="11"/>
        <color indexed="30"/>
        <rFont val="Meiryo UI"/>
        <family val="3"/>
        <charset val="128"/>
      </rPr>
      <t>Item</t>
    </r>
    <rPh sb="0" eb="2">
      <t>コウモク</t>
    </rPh>
    <phoneticPr fontId="2"/>
  </si>
  <si>
    <r>
      <t xml:space="preserve">2009年3月期
</t>
    </r>
    <r>
      <rPr>
        <sz val="11"/>
        <color indexed="12"/>
        <rFont val="Meiryo UI"/>
        <family val="3"/>
        <charset val="128"/>
      </rPr>
      <t>FY2009</t>
    </r>
    <rPh sb="4" eb="5">
      <t>ネン</t>
    </rPh>
    <rPh sb="6" eb="7">
      <t>ガツ</t>
    </rPh>
    <rPh sb="7" eb="8">
      <t>キ</t>
    </rPh>
    <phoneticPr fontId="2"/>
  </si>
  <si>
    <r>
      <t xml:space="preserve">2010年3月期
</t>
    </r>
    <r>
      <rPr>
        <sz val="11"/>
        <color indexed="12"/>
        <rFont val="Meiryo UI"/>
        <family val="3"/>
        <charset val="128"/>
      </rPr>
      <t>FY2010</t>
    </r>
    <rPh sb="4" eb="5">
      <t>ネン</t>
    </rPh>
    <rPh sb="6" eb="7">
      <t>ガツ</t>
    </rPh>
    <rPh sb="7" eb="8">
      <t>キ</t>
    </rPh>
    <phoneticPr fontId="2"/>
  </si>
  <si>
    <r>
      <t xml:space="preserve">2011年3月期
</t>
    </r>
    <r>
      <rPr>
        <sz val="11"/>
        <color indexed="12"/>
        <rFont val="Meiryo UI"/>
        <family val="3"/>
        <charset val="128"/>
      </rPr>
      <t>FY2011</t>
    </r>
    <rPh sb="4" eb="5">
      <t>ネン</t>
    </rPh>
    <rPh sb="6" eb="7">
      <t>ガツ</t>
    </rPh>
    <rPh sb="7" eb="8">
      <t>キ</t>
    </rPh>
    <phoneticPr fontId="2"/>
  </si>
  <si>
    <r>
      <t xml:space="preserve">2012年3月期
</t>
    </r>
    <r>
      <rPr>
        <sz val="11"/>
        <color indexed="12"/>
        <rFont val="Meiryo UI"/>
        <family val="3"/>
        <charset val="128"/>
      </rPr>
      <t>FY2012</t>
    </r>
    <rPh sb="4" eb="5">
      <t>ネン</t>
    </rPh>
    <rPh sb="6" eb="7">
      <t>ガツ</t>
    </rPh>
    <rPh sb="7" eb="8">
      <t>キ</t>
    </rPh>
    <phoneticPr fontId="2"/>
  </si>
  <si>
    <r>
      <t xml:space="preserve">2013年3月期
</t>
    </r>
    <r>
      <rPr>
        <sz val="11"/>
        <color indexed="12"/>
        <rFont val="Meiryo UI"/>
        <family val="3"/>
        <charset val="128"/>
      </rPr>
      <t>FY2013</t>
    </r>
    <rPh sb="4" eb="5">
      <t>ネン</t>
    </rPh>
    <rPh sb="6" eb="7">
      <t>ガツ</t>
    </rPh>
    <rPh sb="7" eb="8">
      <t>キ</t>
    </rPh>
    <phoneticPr fontId="2"/>
  </si>
  <si>
    <r>
      <t xml:space="preserve">2014年3月期
</t>
    </r>
    <r>
      <rPr>
        <sz val="11"/>
        <color indexed="12"/>
        <rFont val="Meiryo UI"/>
        <family val="3"/>
        <charset val="128"/>
      </rPr>
      <t>FY2014</t>
    </r>
    <rPh sb="4" eb="5">
      <t>ネン</t>
    </rPh>
    <rPh sb="6" eb="7">
      <t>ガツ</t>
    </rPh>
    <rPh sb="7" eb="8">
      <t>キ</t>
    </rPh>
    <phoneticPr fontId="2"/>
  </si>
  <si>
    <r>
      <t xml:space="preserve">2015年3月期
</t>
    </r>
    <r>
      <rPr>
        <sz val="11"/>
        <color indexed="12"/>
        <rFont val="Meiryo UI"/>
        <family val="3"/>
        <charset val="128"/>
      </rPr>
      <t>FY2015</t>
    </r>
    <rPh sb="4" eb="5">
      <t>ネン</t>
    </rPh>
    <rPh sb="6" eb="7">
      <t>ガツ</t>
    </rPh>
    <rPh sb="7" eb="8">
      <t>キ</t>
    </rPh>
    <phoneticPr fontId="2"/>
  </si>
  <si>
    <r>
      <t xml:space="preserve">2016年3月期
</t>
    </r>
    <r>
      <rPr>
        <sz val="11"/>
        <color indexed="12"/>
        <rFont val="Meiryo UI"/>
        <family val="3"/>
        <charset val="128"/>
      </rPr>
      <t>FY2016</t>
    </r>
    <rPh sb="4" eb="5">
      <t>ネン</t>
    </rPh>
    <rPh sb="6" eb="7">
      <t>ガツ</t>
    </rPh>
    <rPh sb="7" eb="8">
      <t>キ</t>
    </rPh>
    <phoneticPr fontId="2"/>
  </si>
  <si>
    <t>1Q
(4-6月）</t>
    <phoneticPr fontId="2"/>
  </si>
  <si>
    <t>2Q
（7-9月）</t>
    <phoneticPr fontId="2"/>
  </si>
  <si>
    <t>3Q
（10-12月）</t>
    <phoneticPr fontId="2"/>
  </si>
  <si>
    <t>4Q
（1-3月）</t>
    <phoneticPr fontId="2"/>
  </si>
  <si>
    <r>
      <rPr>
        <sz val="10"/>
        <color indexed="12"/>
        <rFont val="Meiryo UI"/>
        <family val="3"/>
        <charset val="128"/>
      </rPr>
      <t>FY2009</t>
    </r>
    <r>
      <rPr>
        <sz val="10"/>
        <color indexed="8"/>
        <rFont val="Meiryo UI"/>
        <family val="3"/>
        <charset val="128"/>
      </rPr>
      <t xml:space="preserve">
（4-3月）</t>
    </r>
    <rPh sb="11" eb="12">
      <t>ガツ</t>
    </rPh>
    <phoneticPr fontId="2"/>
  </si>
  <si>
    <r>
      <rPr>
        <sz val="10"/>
        <color indexed="12"/>
        <rFont val="Meiryo UI"/>
        <family val="3"/>
        <charset val="128"/>
      </rPr>
      <t>FY2010</t>
    </r>
    <r>
      <rPr>
        <sz val="10"/>
        <color indexed="8"/>
        <rFont val="Meiryo UI"/>
        <family val="3"/>
        <charset val="128"/>
      </rPr>
      <t xml:space="preserve">
（4-3月）</t>
    </r>
    <rPh sb="11" eb="12">
      <t>ガツ</t>
    </rPh>
    <phoneticPr fontId="2"/>
  </si>
  <si>
    <r>
      <rPr>
        <sz val="10"/>
        <color indexed="12"/>
        <rFont val="Meiryo UI"/>
        <family val="3"/>
        <charset val="128"/>
      </rPr>
      <t>FY2011</t>
    </r>
    <r>
      <rPr>
        <sz val="10"/>
        <color indexed="8"/>
        <rFont val="Meiryo UI"/>
        <family val="3"/>
        <charset val="128"/>
      </rPr>
      <t xml:space="preserve">
（4-3月）</t>
    </r>
    <rPh sb="11" eb="12">
      <t>ガツ</t>
    </rPh>
    <phoneticPr fontId="2"/>
  </si>
  <si>
    <r>
      <rPr>
        <sz val="10"/>
        <color indexed="12"/>
        <rFont val="Meiryo UI"/>
        <family val="3"/>
        <charset val="128"/>
      </rPr>
      <t>FY2012</t>
    </r>
    <r>
      <rPr>
        <sz val="10"/>
        <color indexed="8"/>
        <rFont val="Meiryo UI"/>
        <family val="3"/>
        <charset val="128"/>
      </rPr>
      <t xml:space="preserve">
（4-3月）</t>
    </r>
    <rPh sb="11" eb="12">
      <t>ガツ</t>
    </rPh>
    <phoneticPr fontId="2"/>
  </si>
  <si>
    <t>2Q
（7-9月）</t>
    <rPh sb="7" eb="8">
      <t>ガツ</t>
    </rPh>
    <phoneticPr fontId="2"/>
  </si>
  <si>
    <r>
      <rPr>
        <sz val="10"/>
        <color indexed="12"/>
        <rFont val="Meiryo UI"/>
        <family val="3"/>
        <charset val="128"/>
      </rPr>
      <t>FY2013</t>
    </r>
    <r>
      <rPr>
        <sz val="10"/>
        <color indexed="8"/>
        <rFont val="Meiryo UI"/>
        <family val="3"/>
        <charset val="128"/>
      </rPr>
      <t xml:space="preserve">
（4-3月）</t>
    </r>
    <rPh sb="11" eb="12">
      <t>ガツ</t>
    </rPh>
    <phoneticPr fontId="2"/>
  </si>
  <si>
    <t>4Q
（1-3月）</t>
    <rPh sb="7" eb="8">
      <t>ガツ</t>
    </rPh>
    <phoneticPr fontId="2"/>
  </si>
  <si>
    <r>
      <rPr>
        <sz val="10"/>
        <color indexed="12"/>
        <rFont val="Meiryo UI"/>
        <family val="3"/>
        <charset val="128"/>
      </rPr>
      <t>FY2014</t>
    </r>
    <r>
      <rPr>
        <sz val="10"/>
        <color indexed="8"/>
        <rFont val="Meiryo UI"/>
        <family val="3"/>
        <charset val="128"/>
      </rPr>
      <t xml:space="preserve">
（4-3月）</t>
    </r>
    <rPh sb="11" eb="12">
      <t>ガツ</t>
    </rPh>
    <phoneticPr fontId="2"/>
  </si>
  <si>
    <r>
      <rPr>
        <sz val="10"/>
        <color indexed="12"/>
        <rFont val="Meiryo UI"/>
        <family val="3"/>
        <charset val="128"/>
      </rPr>
      <t>FY2015</t>
    </r>
    <r>
      <rPr>
        <sz val="10"/>
        <color indexed="8"/>
        <rFont val="Meiryo UI"/>
        <family val="3"/>
        <charset val="128"/>
      </rPr>
      <t xml:space="preserve">
（4-3月）</t>
    </r>
    <rPh sb="11" eb="12">
      <t>ガツ</t>
    </rPh>
    <phoneticPr fontId="2"/>
  </si>
  <si>
    <r>
      <rPr>
        <sz val="10"/>
        <color indexed="12"/>
        <rFont val="Meiryo UI"/>
        <family val="3"/>
        <charset val="128"/>
      </rPr>
      <t>FY2016</t>
    </r>
    <r>
      <rPr>
        <sz val="10"/>
        <color indexed="8"/>
        <rFont val="Meiryo UI"/>
        <family val="3"/>
        <charset val="128"/>
      </rPr>
      <t xml:space="preserve">
（4-3月）</t>
    </r>
    <rPh sb="11" eb="12">
      <t>ガツ</t>
    </rPh>
    <phoneticPr fontId="2"/>
  </si>
  <si>
    <t>日本</t>
    <rPh sb="0" eb="2">
      <t>ニホン</t>
    </rPh>
    <phoneticPr fontId="2"/>
  </si>
  <si>
    <t>北米</t>
    <rPh sb="0" eb="2">
      <t>ホクベイ</t>
    </rPh>
    <phoneticPr fontId="2"/>
  </si>
  <si>
    <t>欧州</t>
    <rPh sb="0" eb="2">
      <t>オウシュウ</t>
    </rPh>
    <phoneticPr fontId="2"/>
  </si>
  <si>
    <t>アジア・オセアニア</t>
    <phoneticPr fontId="2"/>
  </si>
  <si>
    <t>他</t>
    <rPh sb="0" eb="1">
      <t>タ</t>
    </rPh>
    <phoneticPr fontId="2"/>
  </si>
  <si>
    <t>合計</t>
    <rPh sb="0" eb="2">
      <t>ゴウケイ</t>
    </rPh>
    <phoneticPr fontId="2"/>
  </si>
  <si>
    <t>－</t>
    <phoneticPr fontId="2"/>
  </si>
  <si>
    <t>－</t>
    <phoneticPr fontId="2"/>
  </si>
  <si>
    <r>
      <t xml:space="preserve">その他
</t>
    </r>
    <r>
      <rPr>
        <sz val="10"/>
        <color indexed="12"/>
        <rFont val="Meiryo UI"/>
        <family val="3"/>
        <charset val="128"/>
      </rPr>
      <t>Others</t>
    </r>
    <rPh sb="2" eb="3">
      <t>タ</t>
    </rPh>
    <phoneticPr fontId="2"/>
  </si>
  <si>
    <r>
      <t xml:space="preserve">合計
</t>
    </r>
    <r>
      <rPr>
        <sz val="10"/>
        <color indexed="12"/>
        <rFont val="Meiryo UI"/>
        <family val="3"/>
        <charset val="128"/>
      </rPr>
      <t>Total</t>
    </r>
    <rPh sb="0" eb="2">
      <t>ゴウケイ</t>
    </rPh>
    <phoneticPr fontId="2"/>
  </si>
  <si>
    <t>※2014年4月より「ライフ・産業」のセグメント名称を「科学」に変更しております。</t>
  </si>
  <si>
    <t>※2015年4月より従来「映像事業」に区分されていた新規事業を「その他事業」に変更したため、2015年3月期を区分変更後の情報で記載しています</t>
    <phoneticPr fontId="2"/>
  </si>
  <si>
    <t>1Q
（4-6月）</t>
    <phoneticPr fontId="2"/>
  </si>
  <si>
    <t>1Q
（4-6月）</t>
    <phoneticPr fontId="2"/>
  </si>
  <si>
    <r>
      <rPr>
        <sz val="10"/>
        <color indexed="12"/>
        <rFont val="Meiryo UI"/>
        <family val="3"/>
        <charset val="128"/>
      </rPr>
      <t>FY2017</t>
    </r>
    <r>
      <rPr>
        <sz val="10"/>
        <color indexed="8"/>
        <rFont val="Meiryo UI"/>
        <family val="3"/>
        <charset val="128"/>
      </rPr>
      <t xml:space="preserve">
（4-3月）</t>
    </r>
    <rPh sb="11" eb="12">
      <t>ガツ</t>
    </rPh>
    <phoneticPr fontId="2"/>
  </si>
  <si>
    <r>
      <t xml:space="preserve">2019年3月期
</t>
    </r>
    <r>
      <rPr>
        <sz val="11"/>
        <color indexed="12"/>
        <rFont val="Meiryo UI"/>
        <family val="3"/>
        <charset val="128"/>
      </rPr>
      <t>FY2019</t>
    </r>
    <rPh sb="4" eb="5">
      <t>ネン</t>
    </rPh>
    <rPh sb="6" eb="7">
      <t>ガツ</t>
    </rPh>
    <rPh sb="7" eb="8">
      <t>キ</t>
    </rPh>
    <phoneticPr fontId="2"/>
  </si>
  <si>
    <r>
      <t xml:space="preserve">2018年3月期
</t>
    </r>
    <r>
      <rPr>
        <sz val="11"/>
        <color indexed="12"/>
        <rFont val="Meiryo UI"/>
        <family val="3"/>
        <charset val="128"/>
      </rPr>
      <t>FY2018</t>
    </r>
    <rPh sb="4" eb="5">
      <t>ネン</t>
    </rPh>
    <rPh sb="6" eb="7">
      <t>ガツ</t>
    </rPh>
    <rPh sb="7" eb="8">
      <t>キ</t>
    </rPh>
    <phoneticPr fontId="2"/>
  </si>
  <si>
    <t>IFRS基準</t>
    <rPh sb="4" eb="6">
      <t>キジュン</t>
    </rPh>
    <phoneticPr fontId="2"/>
  </si>
  <si>
    <t>日本基準</t>
    <rPh sb="0" eb="2">
      <t>ニホン</t>
    </rPh>
    <rPh sb="2" eb="4">
      <t>キジュン</t>
    </rPh>
    <phoneticPr fontId="2"/>
  </si>
  <si>
    <r>
      <rPr>
        <sz val="10"/>
        <color indexed="12"/>
        <rFont val="Meiryo UI"/>
        <family val="3"/>
        <charset val="128"/>
      </rPr>
      <t>FY2018</t>
    </r>
    <r>
      <rPr>
        <sz val="10"/>
        <color indexed="8"/>
        <rFont val="Meiryo UI"/>
        <family val="3"/>
        <charset val="128"/>
      </rPr>
      <t xml:space="preserve">
（4-3月）</t>
    </r>
    <rPh sb="11" eb="12">
      <t>ガツ</t>
    </rPh>
    <phoneticPr fontId="2"/>
  </si>
  <si>
    <r>
      <t xml:space="preserve">2017年3月期
</t>
    </r>
    <r>
      <rPr>
        <sz val="11"/>
        <color indexed="12"/>
        <rFont val="Meiryo UI"/>
        <family val="3"/>
        <charset val="128"/>
      </rPr>
      <t>FY2017</t>
    </r>
    <rPh sb="4" eb="5">
      <t>ネン</t>
    </rPh>
    <rPh sb="6" eb="7">
      <t>ガツ</t>
    </rPh>
    <rPh sb="7" eb="8">
      <t>キ</t>
    </rPh>
    <phoneticPr fontId="2"/>
  </si>
  <si>
    <t>‐</t>
  </si>
  <si>
    <t>中国</t>
    <rPh sb="0" eb="2">
      <t>チュウゴク</t>
    </rPh>
    <phoneticPr fontId="2"/>
  </si>
  <si>
    <t>China</t>
    <phoneticPr fontId="2"/>
  </si>
  <si>
    <t>－</t>
    <phoneticPr fontId="2"/>
  </si>
  <si>
    <r>
      <t xml:space="preserve">2020年3月期
</t>
    </r>
    <r>
      <rPr>
        <sz val="11"/>
        <color indexed="12"/>
        <rFont val="Meiryo UI"/>
        <family val="3"/>
        <charset val="128"/>
      </rPr>
      <t>FY2020</t>
    </r>
    <rPh sb="4" eb="5">
      <t>ネン</t>
    </rPh>
    <rPh sb="6" eb="7">
      <t>ガツ</t>
    </rPh>
    <rPh sb="7" eb="8">
      <t>キ</t>
    </rPh>
    <phoneticPr fontId="2"/>
  </si>
  <si>
    <r>
      <rPr>
        <sz val="10"/>
        <color indexed="12"/>
        <rFont val="Meiryo UI"/>
        <family val="3"/>
        <charset val="128"/>
      </rPr>
      <t>FY2020</t>
    </r>
    <r>
      <rPr>
        <sz val="10"/>
        <color indexed="8"/>
        <rFont val="Meiryo UI"/>
        <family val="3"/>
        <charset val="128"/>
      </rPr>
      <t xml:space="preserve">
（4-3月）</t>
    </r>
    <rPh sb="11" eb="12">
      <t>ガツ</t>
    </rPh>
    <phoneticPr fontId="2"/>
  </si>
  <si>
    <r>
      <rPr>
        <sz val="10"/>
        <color indexed="12"/>
        <rFont val="Meiryo UI"/>
        <family val="3"/>
        <charset val="128"/>
      </rPr>
      <t>FY2019</t>
    </r>
    <r>
      <rPr>
        <sz val="10"/>
        <color indexed="8"/>
        <rFont val="Meiryo UI"/>
        <family val="3"/>
        <charset val="128"/>
      </rPr>
      <t xml:space="preserve">
（4-3月）</t>
    </r>
    <rPh sb="11" eb="12">
      <t>ガツ</t>
    </rPh>
    <phoneticPr fontId="2"/>
  </si>
  <si>
    <t>－</t>
    <phoneticPr fontId="2"/>
  </si>
  <si>
    <t>ー</t>
    <phoneticPr fontId="2"/>
  </si>
  <si>
    <t>ー</t>
    <phoneticPr fontId="2"/>
  </si>
  <si>
    <t>ー</t>
    <phoneticPr fontId="2"/>
  </si>
  <si>
    <t>ー</t>
    <phoneticPr fontId="2"/>
  </si>
  <si>
    <t>－</t>
    <phoneticPr fontId="2"/>
  </si>
  <si>
    <r>
      <t xml:space="preserve">2021年3月期
</t>
    </r>
    <r>
      <rPr>
        <sz val="11"/>
        <color indexed="12"/>
        <rFont val="Meiryo UI"/>
        <family val="3"/>
        <charset val="128"/>
      </rPr>
      <t>FY2021</t>
    </r>
    <rPh sb="4" eb="5">
      <t>ネン</t>
    </rPh>
    <rPh sb="6" eb="7">
      <t>ガツ</t>
    </rPh>
    <rPh sb="7" eb="8">
      <t>キ</t>
    </rPh>
    <phoneticPr fontId="2"/>
  </si>
  <si>
    <r>
      <rPr>
        <sz val="10"/>
        <color indexed="12"/>
        <rFont val="Meiryo UI"/>
        <family val="3"/>
        <charset val="128"/>
      </rPr>
      <t>FY2021</t>
    </r>
    <r>
      <rPr>
        <sz val="10"/>
        <color indexed="8"/>
        <rFont val="Meiryo UI"/>
        <family val="3"/>
        <charset val="128"/>
      </rPr>
      <t xml:space="preserve">
（4-3月）</t>
    </r>
    <rPh sb="11" eb="12">
      <t>ガツ</t>
    </rPh>
    <phoneticPr fontId="2"/>
  </si>
  <si>
    <t>1Q
（4-6月）</t>
    <phoneticPr fontId="2"/>
  </si>
  <si>
    <t>Y O Y</t>
    <phoneticPr fontId="2"/>
  </si>
  <si>
    <t>3Q
（10-12月）</t>
    <phoneticPr fontId="2"/>
  </si>
  <si>
    <t>Y O Y</t>
    <phoneticPr fontId="2"/>
  </si>
  <si>
    <t>%</t>
    <phoneticPr fontId="2"/>
  </si>
  <si>
    <t>%</t>
    <phoneticPr fontId="2"/>
  </si>
  <si>
    <t>－</t>
    <phoneticPr fontId="2"/>
  </si>
  <si>
    <t>－</t>
    <phoneticPr fontId="2"/>
  </si>
  <si>
    <t>ー</t>
    <phoneticPr fontId="2"/>
  </si>
  <si>
    <t xml:space="preserve">   Revenue by Region</t>
    <phoneticPr fontId="2"/>
  </si>
  <si>
    <r>
      <t xml:space="preserve">内視鏡事業
</t>
    </r>
    <r>
      <rPr>
        <sz val="10"/>
        <color rgb="FF0000CC"/>
        <rFont val="Meiryo UI"/>
        <family val="3"/>
        <charset val="128"/>
      </rPr>
      <t>Endoscopic Solutions Division</t>
    </r>
    <rPh sb="0" eb="3">
      <t>ナイシキョウ</t>
    </rPh>
    <rPh sb="3" eb="5">
      <t>ジギョウ</t>
    </rPh>
    <phoneticPr fontId="2"/>
  </si>
  <si>
    <r>
      <t xml:space="preserve">治療機器事業
</t>
    </r>
    <r>
      <rPr>
        <sz val="10"/>
        <color rgb="FF0000CC"/>
        <rFont val="Meiryo UI"/>
        <family val="3"/>
        <charset val="128"/>
      </rPr>
      <t>Therapeutic Solutions Division</t>
    </r>
    <rPh sb="0" eb="2">
      <t>チリョウ</t>
    </rPh>
    <rPh sb="2" eb="4">
      <t>キキ</t>
    </rPh>
    <rPh sb="4" eb="6">
      <t>ジギョウ</t>
    </rPh>
    <phoneticPr fontId="2"/>
  </si>
  <si>
    <r>
      <t xml:space="preserve">（参考）映像事業
</t>
    </r>
    <r>
      <rPr>
        <sz val="10"/>
        <color rgb="FF0000CC"/>
        <rFont val="Meiryo UI"/>
        <family val="3"/>
        <charset val="128"/>
      </rPr>
      <t>(ref) Imagi</t>
    </r>
    <r>
      <rPr>
        <sz val="10"/>
        <color indexed="12"/>
        <rFont val="Meiryo UI"/>
        <family val="3"/>
        <charset val="128"/>
      </rPr>
      <t>ng</t>
    </r>
    <rPh sb="1" eb="3">
      <t>サンコウ</t>
    </rPh>
    <rPh sb="4" eb="6">
      <t>エイゾウ</t>
    </rPh>
    <rPh sb="6" eb="8">
      <t>ジギョウ</t>
    </rPh>
    <phoneticPr fontId="2"/>
  </si>
  <si>
    <r>
      <t xml:space="preserve">（参考）情報通信
</t>
    </r>
    <r>
      <rPr>
        <sz val="10"/>
        <color rgb="FF0000CC"/>
        <rFont val="Meiryo UI"/>
        <family val="3"/>
        <charset val="128"/>
      </rPr>
      <t xml:space="preserve">(ref) </t>
    </r>
    <r>
      <rPr>
        <sz val="10"/>
        <color indexed="12"/>
        <rFont val="Meiryo UI"/>
        <family val="3"/>
        <charset val="128"/>
      </rPr>
      <t>Information &amp;
Communication</t>
    </r>
    <rPh sb="4" eb="6">
      <t>ジョウホウ</t>
    </rPh>
    <rPh sb="6" eb="8">
      <t>ツウシン</t>
    </rPh>
    <phoneticPr fontId="2"/>
  </si>
  <si>
    <r>
      <t>⾮継続事業</t>
    </r>
    <r>
      <rPr>
        <sz val="10"/>
        <color rgb="FFFF0000"/>
        <rFont val="Meiryo UI"/>
        <family val="3"/>
        <charset val="128"/>
      </rPr>
      <t xml:space="preserve">
</t>
    </r>
    <r>
      <rPr>
        <sz val="10"/>
        <color rgb="FF0000CC"/>
        <rFont val="Meiryo UI"/>
        <family val="3"/>
        <charset val="128"/>
      </rPr>
      <t xml:space="preserve"> Discontinued Operation </t>
    </r>
    <rPh sb="1" eb="3">
      <t>ケイゾク</t>
    </rPh>
    <rPh sb="3" eb="5">
      <t>ジギョウ</t>
    </rPh>
    <phoneticPr fontId="2"/>
  </si>
  <si>
    <t>*From April 1, 2015, the new business previously included in "Imaging" is included in "Others", so the financial data of FY2015 is corrected to new segmentation</t>
    <phoneticPr fontId="2"/>
  </si>
  <si>
    <t>*On April 1, 2014, the Life Science &amp; Industrial Business has been renamed the Scientific Solutions Business.</t>
    <phoneticPr fontId="2"/>
  </si>
  <si>
    <t>ー</t>
  </si>
  <si>
    <t>－</t>
    <phoneticPr fontId="2"/>
  </si>
  <si>
    <t>ー</t>
    <phoneticPr fontId="2"/>
  </si>
  <si>
    <t>※FY2021Q2より映像事業を⾮継続事業に分類したことに伴い、「その他」、「合計」のFY2020Q1、Q2、Q3、Q4、通期、FY2021Q1の数値も組み替えて表⽰しています。</t>
    <phoneticPr fontId="2"/>
  </si>
  <si>
    <r>
      <t xml:space="preserve">2022年3月期
</t>
    </r>
    <r>
      <rPr>
        <sz val="11"/>
        <color indexed="12"/>
        <rFont val="Meiryo UI"/>
        <family val="3"/>
        <charset val="128"/>
      </rPr>
      <t>FY2022</t>
    </r>
    <rPh sb="4" eb="5">
      <t>ネン</t>
    </rPh>
    <rPh sb="6" eb="7">
      <t>ガツ</t>
    </rPh>
    <rPh sb="7" eb="8">
      <t>キ</t>
    </rPh>
    <phoneticPr fontId="2"/>
  </si>
  <si>
    <r>
      <rPr>
        <sz val="10"/>
        <color indexed="12"/>
        <rFont val="Meiryo UI"/>
        <family val="3"/>
        <charset val="128"/>
      </rPr>
      <t>FY2022</t>
    </r>
    <r>
      <rPr>
        <sz val="10"/>
        <color indexed="8"/>
        <rFont val="Meiryo UI"/>
        <family val="3"/>
        <charset val="128"/>
      </rPr>
      <t xml:space="preserve">
（4-3月）</t>
    </r>
    <rPh sb="11" eb="12">
      <t>ガツ</t>
    </rPh>
    <phoneticPr fontId="2"/>
  </si>
  <si>
    <r>
      <t xml:space="preserve">2021年3月期 (気管支鏡の数値を組み替え後の実績）
</t>
    </r>
    <r>
      <rPr>
        <sz val="11"/>
        <color indexed="12"/>
        <rFont val="Meiryo UI"/>
        <family val="3"/>
        <charset val="128"/>
      </rPr>
      <t>FY2021 (The figures after restated the revenue of bronchoscopes)</t>
    </r>
    <rPh sb="4" eb="5">
      <t>ネン</t>
    </rPh>
    <rPh sb="6" eb="7">
      <t>ガツ</t>
    </rPh>
    <rPh sb="7" eb="8">
      <t>キ</t>
    </rPh>
    <rPh sb="10" eb="14">
      <t>キカンシキョウ</t>
    </rPh>
    <rPh sb="15" eb="17">
      <t>スウチ</t>
    </rPh>
    <rPh sb="18" eb="19">
      <t>ク</t>
    </rPh>
    <rPh sb="20" eb="21">
      <t>カ</t>
    </rPh>
    <rPh sb="22" eb="23">
      <t>ゴ</t>
    </rPh>
    <rPh sb="24" eb="26">
      <t>ジッセキ</t>
    </rPh>
    <phoneticPr fontId="2"/>
  </si>
  <si>
    <t>※FY2022より、内視鏡事業の消化器内視鏡分野に分類していた気管⽀鏡につきまして、治療機器事業の呼吸器科に移管しています。これに伴い、上表ではFY2021Q1、Q2、Q3、Q4、通期の組替前・組替後の数値を表⽰しています。</t>
    <rPh sb="68" eb="69">
      <t>ジョウ</t>
    </rPh>
    <phoneticPr fontId="2"/>
  </si>
  <si>
    <t xml:space="preserve">*From FY2022, bronchoscopes, which were classified in the gastrointestinal endoscope segment of ESD, have been transferred into the respiratory segment of TSD.
 Accordingly, figures in the above table are before and after restatement for FY2021Q1, Q2, Q3, Q4, total. </t>
    <phoneticPr fontId="2"/>
  </si>
  <si>
    <r>
      <t xml:space="preserve">2023年3月期
</t>
    </r>
    <r>
      <rPr>
        <sz val="11"/>
        <color indexed="12"/>
        <rFont val="Meiryo UI"/>
        <family val="3"/>
        <charset val="128"/>
      </rPr>
      <t>FY2023</t>
    </r>
    <rPh sb="4" eb="5">
      <t>ネン</t>
    </rPh>
    <rPh sb="6" eb="7">
      <t>ガツ</t>
    </rPh>
    <rPh sb="7" eb="8">
      <t>キ</t>
    </rPh>
    <phoneticPr fontId="2"/>
  </si>
  <si>
    <r>
      <rPr>
        <sz val="10"/>
        <color indexed="12"/>
        <rFont val="Meiryo UI"/>
        <family val="3"/>
        <charset val="128"/>
      </rPr>
      <t>FY2023</t>
    </r>
    <r>
      <rPr>
        <sz val="10"/>
        <color indexed="8"/>
        <rFont val="Meiryo UI"/>
        <family val="3"/>
        <charset val="128"/>
      </rPr>
      <t xml:space="preserve">
（4-3月）</t>
    </r>
    <rPh sb="11" eb="12">
      <t>ガツ</t>
    </rPh>
    <phoneticPr fontId="2"/>
  </si>
  <si>
    <t>ー</t>
    <phoneticPr fontId="2"/>
  </si>
  <si>
    <r>
      <t xml:space="preserve">（参考）科学事業
</t>
    </r>
    <r>
      <rPr>
        <sz val="10"/>
        <color rgb="FF0000CC"/>
        <rFont val="Meiryo UI"/>
        <family val="3"/>
        <charset val="128"/>
      </rPr>
      <t>(ref) Scientific
  Solutions</t>
    </r>
    <rPh sb="4" eb="6">
      <t>カガク</t>
    </rPh>
    <rPh sb="6" eb="8">
      <t>ジギョウ</t>
    </rPh>
    <phoneticPr fontId="2"/>
  </si>
  <si>
    <t xml:space="preserve">*From FY2021Q2, Imaging Business has been reclassified as a discontinued operation. Accordingly, we restated figures for FY2020Q1 ,Q2, Q3, Q4, total, and FY2021Q1 of "Others" and "Total".
</t>
    <phoneticPr fontId="2"/>
  </si>
  <si>
    <r>
      <t xml:space="preserve">医療分野
</t>
    </r>
    <r>
      <rPr>
        <sz val="10"/>
        <color rgb="FF0000CC"/>
        <rFont val="Meiryo UI"/>
        <family val="3"/>
        <charset val="128"/>
      </rPr>
      <t>Medical Business</t>
    </r>
    <rPh sb="0" eb="2">
      <t>イリョウ</t>
    </rPh>
    <rPh sb="2" eb="4">
      <t>ブンヤ</t>
    </rPh>
    <phoneticPr fontId="2"/>
  </si>
  <si>
    <t>※FY2023Q2より科学事業を⾮継続事業に分類したことに伴い、「その他」、「合計」のFY2022Q1、Q2、Q3、Q4、通期、FY2023Q1の数値も組み替えて表⽰しています。</t>
    <rPh sb="11" eb="13">
      <t>カガク</t>
    </rPh>
    <phoneticPr fontId="2"/>
  </si>
  <si>
    <t>*From FY2023Q2, Scientific Solutions Business has been reclassified as a discontinued operation. Accordingly, we restated figures for FY2022Q1 ,Q2, Q3, Q4, total, and FY2023Q1 of "Others" and "Total".</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</si>
</sst>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quot;△ &quot;#,##0"/>
    <numFmt numFmtId="178" formatCode="#,##0_);[Red]\(#,##0\)"/>
    <numFmt numFmtId="179" formatCode="0_);[Red]\(0\)"/>
    <numFmt numFmtId="180" formatCode="_ * #,##0%_ ;_ * \-#,##0%_ ;_ * &quot;ー&quot;_ ;_ @_ "/>
  </numFmts>
  <fonts count="21" x14ac:knownFonts="1">
    <font>
      <sz val="11"/>
      <name val="ＭＳ Ｐゴシック"/>
      <family val="3"/>
      <charset val="128"/>
    </font>
    <font>
      <sz val="11"/>
      <name val="ＭＳ Ｐゴシック"/>
      <family val="3"/>
      <charset val="128"/>
    </font>
    <font>
      <sz val="6"/>
      <name val="ＭＳ Ｐゴシック"/>
      <family val="3"/>
      <charset val="128"/>
    </font>
    <font>
      <b/>
      <i/>
      <sz val="16"/>
      <color indexed="8"/>
      <name val="Meiryo UI"/>
      <family val="3"/>
      <charset val="128"/>
    </font>
    <font>
      <sz val="11"/>
      <name val="Meiryo UI"/>
      <family val="3"/>
      <charset val="128"/>
    </font>
    <font>
      <sz val="11"/>
      <color indexed="8"/>
      <name val="Meiryo UI"/>
      <family val="3"/>
      <charset val="128"/>
    </font>
    <font>
      <sz val="11"/>
      <color indexed="12"/>
      <name val="Meiryo UI"/>
      <family val="3"/>
      <charset val="128"/>
    </font>
    <font>
      <sz val="11"/>
      <color indexed="30"/>
      <name val="Meiryo UI"/>
      <family val="3"/>
      <charset val="128"/>
    </font>
    <font>
      <sz val="10"/>
      <name val="Meiryo UI"/>
      <family val="3"/>
      <charset val="128"/>
    </font>
    <font>
      <sz val="10"/>
      <color indexed="8"/>
      <name val="Meiryo UI"/>
      <family val="3"/>
      <charset val="128"/>
    </font>
    <font>
      <sz val="10"/>
      <color indexed="12"/>
      <name val="Meiryo UI"/>
      <family val="3"/>
      <charset val="128"/>
    </font>
    <font>
      <sz val="8"/>
      <color indexed="12"/>
      <name val="Meiryo UI"/>
      <family val="3"/>
      <charset val="128"/>
    </font>
    <font>
      <sz val="14"/>
      <name val="Meiryo UI"/>
      <family val="3"/>
      <charset val="128"/>
    </font>
    <font>
      <sz val="9"/>
      <name val="Meiryo UI"/>
      <family val="3"/>
      <charset val="128"/>
    </font>
    <font>
      <b/>
      <i/>
      <sz val="16"/>
      <color rgb="FF0000CC"/>
      <name val="Meiryo UI"/>
      <family val="3"/>
      <charset val="128"/>
    </font>
    <font>
      <b/>
      <i/>
      <sz val="14"/>
      <color rgb="FF0000CC"/>
      <name val="Meiryo UI"/>
      <family val="3"/>
      <charset val="128"/>
    </font>
    <font>
      <sz val="11"/>
      <color rgb="FF0000CC"/>
      <name val="Meiryo UI"/>
      <family val="3"/>
      <charset val="128"/>
    </font>
    <font>
      <sz val="8"/>
      <color rgb="FF0000CC"/>
      <name val="Meiryo UI"/>
      <family val="3"/>
      <charset val="128"/>
    </font>
    <font>
      <sz val="10"/>
      <color rgb="FFFF0000"/>
      <name val="Meiryo UI"/>
      <family val="3"/>
      <charset val="128"/>
    </font>
    <font>
      <sz val="11"/>
      <color rgb="FFFF0000"/>
      <name val="Meiryo UI"/>
      <family val="3"/>
      <charset val="128"/>
    </font>
    <font>
      <sz val="10"/>
      <color rgb="FF0000CC"/>
      <name val="Meiryo UI"/>
      <family val="3"/>
      <charset val="128"/>
    </font>
  </fonts>
  <fills count="3">
    <fill>
      <patternFill patternType="none"/>
    </fill>
    <fill>
      <patternFill patternType="gray125"/>
    </fill>
    <fill>
      <patternFill patternType="solid">
        <fgColor theme="0" tint="-0.14999847407452621"/>
        <bgColor indexed="64"/>
      </patternFill>
    </fill>
  </fills>
  <borders count="166">
    <border>
      <left/>
      <right/>
      <top/>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right/>
      <top/>
      <bottom style="hair">
        <color indexed="64"/>
      </bottom>
      <diagonal/>
    </border>
    <border>
      <left/>
      <right style="medium">
        <color indexed="64"/>
      </right>
      <top/>
      <bottom style="hair">
        <color indexed="64"/>
      </bottom>
      <diagonal/>
    </border>
    <border>
      <left style="hair">
        <color indexed="64"/>
      </left>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hair">
        <color indexed="64"/>
      </left>
      <right/>
      <top/>
      <bottom style="medium">
        <color indexed="64"/>
      </bottom>
      <diagonal/>
    </border>
    <border>
      <left style="hair">
        <color indexed="64"/>
      </left>
      <right style="medium">
        <color indexed="64"/>
      </right>
      <top style="hair">
        <color indexed="64"/>
      </top>
      <bottom style="medium">
        <color indexed="64"/>
      </bottom>
      <diagonal/>
    </border>
    <border>
      <left/>
      <right/>
      <top style="medium">
        <color indexed="64"/>
      </top>
      <bottom/>
      <diagonal/>
    </border>
    <border>
      <left style="thin">
        <color indexed="64"/>
      </left>
      <right style="hair">
        <color indexed="64"/>
      </right>
      <top/>
      <bottom/>
      <diagonal/>
    </border>
    <border>
      <left style="hair">
        <color indexed="64"/>
      </left>
      <right style="hair">
        <color indexed="64"/>
      </right>
      <top/>
      <bottom/>
      <diagonal/>
    </border>
    <border>
      <left/>
      <right style="hair">
        <color indexed="64"/>
      </right>
      <top/>
      <bottom/>
      <diagonal/>
    </border>
    <border>
      <left style="thin">
        <color indexed="64"/>
      </left>
      <right style="hair">
        <color indexed="64"/>
      </right>
      <top style="medium">
        <color indexed="64"/>
      </top>
      <bottom/>
      <diagonal/>
    </border>
    <border>
      <left style="thin">
        <color indexed="64"/>
      </left>
      <right/>
      <top style="medium">
        <color indexed="64"/>
      </top>
      <bottom/>
      <diagonal/>
    </border>
    <border>
      <left style="hair">
        <color indexed="64"/>
      </left>
      <right/>
      <top style="medium">
        <color indexed="64"/>
      </top>
      <bottom/>
      <diagonal/>
    </border>
    <border>
      <left style="hair">
        <color indexed="64"/>
      </left>
      <right style="hair">
        <color indexed="64"/>
      </right>
      <top style="medium">
        <color indexed="64"/>
      </top>
      <bottom/>
      <diagonal/>
    </border>
    <border>
      <left style="hair">
        <color indexed="64"/>
      </left>
      <right style="thin">
        <color indexed="64"/>
      </right>
      <top style="medium">
        <color indexed="64"/>
      </top>
      <bottom/>
      <diagonal/>
    </border>
    <border>
      <left/>
      <right style="hair">
        <color indexed="64"/>
      </right>
      <top style="medium">
        <color indexed="64"/>
      </top>
      <bottom/>
      <diagonal/>
    </border>
    <border>
      <left style="hair">
        <color indexed="64"/>
      </left>
      <right style="medium">
        <color indexed="64"/>
      </right>
      <top style="medium">
        <color indexed="64"/>
      </top>
      <bottom/>
      <diagonal/>
    </border>
    <border>
      <left style="thin">
        <color indexed="64"/>
      </left>
      <right/>
      <top/>
      <bottom/>
      <diagonal/>
    </border>
    <border>
      <left style="hair">
        <color indexed="64"/>
      </left>
      <right/>
      <top/>
      <bottom/>
      <diagonal/>
    </border>
    <border>
      <left style="hair">
        <color indexed="64"/>
      </left>
      <right style="thin">
        <color indexed="64"/>
      </right>
      <top/>
      <bottom/>
      <diagonal/>
    </border>
    <border>
      <left style="hair">
        <color indexed="64"/>
      </left>
      <right style="medium">
        <color indexed="64"/>
      </right>
      <top/>
      <bottom/>
      <diagonal/>
    </border>
    <border>
      <left/>
      <right/>
      <top/>
      <bottom style="double">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style="hair">
        <color indexed="64"/>
      </left>
      <right style="thin">
        <color indexed="64"/>
      </right>
      <top/>
      <bottom style="double">
        <color indexed="64"/>
      </bottom>
      <diagonal/>
    </border>
    <border>
      <left style="thin">
        <color indexed="64"/>
      </left>
      <right/>
      <top/>
      <bottom style="double">
        <color indexed="64"/>
      </bottom>
      <diagonal/>
    </border>
    <border>
      <left style="hair">
        <color indexed="64"/>
      </left>
      <right style="medium">
        <color indexed="64"/>
      </right>
      <top/>
      <bottom style="double">
        <color indexed="64"/>
      </bottom>
      <diagonal/>
    </border>
    <border>
      <left/>
      <right style="thin">
        <color indexed="64"/>
      </right>
      <top/>
      <bottom/>
      <diagonal/>
    </border>
    <border>
      <left style="thin">
        <color indexed="64"/>
      </left>
      <right/>
      <top style="double">
        <color indexed="64"/>
      </top>
      <bottom style="thin">
        <color indexed="64"/>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style="double">
        <color indexed="64"/>
      </top>
      <bottom/>
      <diagonal/>
    </border>
    <border>
      <left style="hair">
        <color indexed="64"/>
      </left>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right style="hair">
        <color indexed="64"/>
      </right>
      <top style="double">
        <color indexed="64"/>
      </top>
      <bottom style="thin">
        <color indexed="64"/>
      </bottom>
      <diagonal/>
    </border>
    <border>
      <left style="hair">
        <color indexed="64"/>
      </left>
      <right style="medium">
        <color indexed="64"/>
      </right>
      <top/>
      <bottom style="thin">
        <color indexed="64"/>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indexed="64"/>
      </top>
      <bottom/>
      <diagonal/>
    </border>
    <border>
      <left/>
      <right style="thin">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style="double">
        <color indexed="64"/>
      </bottom>
      <diagonal/>
    </border>
    <border>
      <left/>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thin">
        <color indexed="64"/>
      </left>
      <right style="hair">
        <color indexed="64"/>
      </right>
      <top/>
      <bottom style="thin">
        <color indexed="64"/>
      </bottom>
      <diagonal/>
    </border>
    <border>
      <left style="thin">
        <color indexed="64"/>
      </left>
      <right/>
      <top/>
      <bottom style="thin">
        <color indexed="64"/>
      </bottom>
      <diagonal/>
    </border>
    <border>
      <left style="hair">
        <color indexed="64"/>
      </left>
      <right style="thin">
        <color indexed="64"/>
      </right>
      <top/>
      <bottom style="thin">
        <color indexed="64"/>
      </bottom>
      <diagonal/>
    </border>
    <border>
      <left style="hair">
        <color indexed="64"/>
      </left>
      <right style="medium">
        <color indexed="64"/>
      </right>
      <top style="double">
        <color indexed="64"/>
      </top>
      <bottom style="thin">
        <color indexed="64"/>
      </bottom>
      <diagonal/>
    </border>
    <border>
      <left style="hair">
        <color indexed="64"/>
      </left>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thin">
        <color indexed="64"/>
      </top>
      <bottom/>
      <diagonal/>
    </border>
    <border>
      <left/>
      <right/>
      <top/>
      <bottom style="thin">
        <color indexed="64"/>
      </bottom>
      <diagonal/>
    </border>
    <border>
      <left/>
      <right/>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right style="hair">
        <color indexed="64"/>
      </right>
      <top/>
      <bottom style="medium">
        <color indexed="64"/>
      </bottom>
      <diagonal/>
    </border>
    <border>
      <left/>
      <right style="thin">
        <color indexed="64"/>
      </right>
      <top/>
      <bottom style="medium">
        <color indexed="64"/>
      </bottom>
      <diagonal/>
    </border>
    <border>
      <left style="hair">
        <color indexed="64"/>
      </left>
      <right style="thin">
        <color indexed="64"/>
      </right>
      <top/>
      <bottom style="medium">
        <color indexed="64"/>
      </bottom>
      <diagonal/>
    </border>
    <border>
      <left style="thin">
        <color indexed="64"/>
      </left>
      <right/>
      <top/>
      <bottom style="medium">
        <color indexed="64"/>
      </bottom>
      <diagonal/>
    </border>
    <border>
      <left style="hair">
        <color indexed="64"/>
      </left>
      <right style="hair">
        <color indexed="64"/>
      </right>
      <top style="double">
        <color indexed="64"/>
      </top>
      <bottom style="medium">
        <color indexed="64"/>
      </bottom>
      <diagonal/>
    </border>
    <border>
      <left/>
      <right style="hair">
        <color indexed="64"/>
      </right>
      <top style="double">
        <color indexed="64"/>
      </top>
      <bottom style="medium">
        <color indexed="64"/>
      </bottom>
      <diagonal/>
    </border>
    <border>
      <left/>
      <right style="thin">
        <color indexed="64"/>
      </right>
      <top style="double">
        <color indexed="64"/>
      </top>
      <bottom style="medium">
        <color indexed="64"/>
      </bottom>
      <diagonal/>
    </border>
    <border>
      <left style="hair">
        <color indexed="64"/>
      </left>
      <right style="thin">
        <color indexed="64"/>
      </right>
      <top style="double">
        <color indexed="64"/>
      </top>
      <bottom style="medium">
        <color indexed="64"/>
      </bottom>
      <diagonal/>
    </border>
    <border>
      <left style="hair">
        <color indexed="64"/>
      </left>
      <right/>
      <top style="double">
        <color indexed="64"/>
      </top>
      <bottom style="medium">
        <color indexed="64"/>
      </bottom>
      <diagonal/>
    </border>
    <border>
      <left style="thin">
        <color indexed="64"/>
      </left>
      <right style="hair">
        <color indexed="64"/>
      </right>
      <top style="double">
        <color indexed="64"/>
      </top>
      <bottom style="medium">
        <color indexed="64"/>
      </bottom>
      <diagonal/>
    </border>
    <border>
      <left style="thin">
        <color indexed="64"/>
      </left>
      <right/>
      <top style="double">
        <color indexed="64"/>
      </top>
      <bottom style="medium">
        <color indexed="64"/>
      </bottom>
      <diagonal/>
    </border>
    <border>
      <left style="hair">
        <color indexed="64"/>
      </left>
      <right style="medium">
        <color indexed="64"/>
      </right>
      <top style="double">
        <color indexed="64"/>
      </top>
      <bottom style="medium">
        <color indexed="64"/>
      </bottom>
      <diagonal/>
    </border>
    <border>
      <left/>
      <right style="medium">
        <color indexed="64"/>
      </right>
      <top style="medium">
        <color indexed="64"/>
      </top>
      <bottom style="hair">
        <color indexed="64"/>
      </bottom>
      <diagonal/>
    </border>
    <border>
      <left style="medium">
        <color indexed="64"/>
      </left>
      <right style="hair">
        <color indexed="64"/>
      </right>
      <top style="medium">
        <color indexed="64"/>
      </top>
      <bottom/>
      <diagonal/>
    </border>
    <border>
      <left style="medium">
        <color indexed="64"/>
      </left>
      <right style="hair">
        <color indexed="64"/>
      </right>
      <top/>
      <bottom/>
      <diagonal/>
    </border>
    <border>
      <left style="medium">
        <color indexed="64"/>
      </left>
      <right style="hair">
        <color indexed="64"/>
      </right>
      <top/>
      <bottom style="double">
        <color indexed="64"/>
      </bottom>
      <diagonal/>
    </border>
    <border>
      <left style="medium">
        <color indexed="64"/>
      </left>
      <right style="hair">
        <color indexed="64"/>
      </right>
      <top style="double">
        <color indexed="64"/>
      </top>
      <bottom style="thin">
        <color indexed="64"/>
      </bottom>
      <diagonal/>
    </border>
    <border>
      <left style="medium">
        <color indexed="64"/>
      </left>
      <right style="hair">
        <color indexed="64"/>
      </right>
      <top style="thin">
        <color indexed="64"/>
      </top>
      <bottom/>
      <diagonal/>
    </border>
    <border>
      <left style="medium">
        <color indexed="64"/>
      </left>
      <right/>
      <top/>
      <bottom/>
      <diagonal/>
    </border>
    <border>
      <left style="medium">
        <color indexed="64"/>
      </left>
      <right/>
      <top/>
      <bottom style="double">
        <color indexed="64"/>
      </bottom>
      <diagonal/>
    </border>
    <border>
      <left style="medium">
        <color indexed="64"/>
      </left>
      <right/>
      <top style="double">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double">
        <color indexed="64"/>
      </top>
      <bottom style="medium">
        <color indexed="64"/>
      </bottom>
      <diagonal/>
    </border>
    <border>
      <left style="medium">
        <color indexed="64"/>
      </left>
      <right style="hair">
        <color indexed="64"/>
      </right>
      <top style="double">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hair">
        <color theme="1"/>
      </left>
      <right/>
      <top/>
      <bottom style="hair">
        <color indexed="64"/>
      </bottom>
      <diagonal/>
    </border>
    <border>
      <left/>
      <right style="thin">
        <color theme="1"/>
      </right>
      <top style="thin">
        <color indexed="64"/>
      </top>
      <bottom style="hair">
        <color indexed="64"/>
      </bottom>
      <diagonal/>
    </border>
    <border>
      <left style="hair">
        <color theme="1"/>
      </left>
      <right/>
      <top style="hair">
        <color indexed="64"/>
      </top>
      <bottom style="medium">
        <color indexed="64"/>
      </bottom>
      <diagonal/>
    </border>
    <border>
      <left style="hair">
        <color indexed="64"/>
      </left>
      <right style="thin">
        <color theme="1"/>
      </right>
      <top style="hair">
        <color indexed="64"/>
      </top>
      <bottom style="medium">
        <color indexed="64"/>
      </bottom>
      <diagonal/>
    </border>
    <border>
      <left style="thin">
        <color theme="1"/>
      </left>
      <right style="hair">
        <color theme="1"/>
      </right>
      <top style="medium">
        <color indexed="64"/>
      </top>
      <bottom/>
      <diagonal/>
    </border>
    <border>
      <left style="hair">
        <color theme="1"/>
      </left>
      <right/>
      <top style="medium">
        <color indexed="64"/>
      </top>
      <bottom/>
      <diagonal/>
    </border>
    <border>
      <left style="thin">
        <color theme="1"/>
      </left>
      <right/>
      <top style="medium">
        <color indexed="64"/>
      </top>
      <bottom/>
      <diagonal/>
    </border>
    <border>
      <left style="hair">
        <color theme="1"/>
      </left>
      <right style="thin">
        <color theme="1"/>
      </right>
      <top style="medium">
        <color indexed="64"/>
      </top>
      <bottom/>
      <diagonal/>
    </border>
    <border>
      <left style="thin">
        <color theme="1"/>
      </left>
      <right style="hair">
        <color theme="1"/>
      </right>
      <top/>
      <bottom/>
      <diagonal/>
    </border>
    <border>
      <left style="hair">
        <color theme="1"/>
      </left>
      <right/>
      <top/>
      <bottom/>
      <diagonal/>
    </border>
    <border>
      <left style="thin">
        <color theme="1"/>
      </left>
      <right/>
      <top/>
      <bottom/>
      <diagonal/>
    </border>
    <border>
      <left style="hair">
        <color theme="1"/>
      </left>
      <right style="thin">
        <color theme="1"/>
      </right>
      <top/>
      <bottom/>
      <diagonal/>
    </border>
    <border>
      <left style="thin">
        <color theme="1"/>
      </left>
      <right style="hair">
        <color theme="1"/>
      </right>
      <top/>
      <bottom style="double">
        <color indexed="64"/>
      </bottom>
      <diagonal/>
    </border>
    <border>
      <left style="hair">
        <color theme="1"/>
      </left>
      <right/>
      <top/>
      <bottom style="double">
        <color indexed="64"/>
      </bottom>
      <diagonal/>
    </border>
    <border>
      <left style="thin">
        <color theme="1"/>
      </left>
      <right/>
      <top/>
      <bottom style="double">
        <color indexed="64"/>
      </bottom>
      <diagonal/>
    </border>
    <border>
      <left style="hair">
        <color theme="1"/>
      </left>
      <right style="thin">
        <color theme="1"/>
      </right>
      <top/>
      <bottom style="double">
        <color indexed="64"/>
      </bottom>
      <diagonal/>
    </border>
    <border>
      <left style="thin">
        <color theme="1"/>
      </left>
      <right style="hair">
        <color theme="1"/>
      </right>
      <top style="double">
        <color indexed="64"/>
      </top>
      <bottom style="thin">
        <color indexed="64"/>
      </bottom>
      <diagonal/>
    </border>
    <border>
      <left style="thin">
        <color theme="1"/>
      </left>
      <right/>
      <top style="double">
        <color indexed="64"/>
      </top>
      <bottom style="thin">
        <color indexed="64"/>
      </bottom>
      <diagonal/>
    </border>
    <border>
      <left style="hair">
        <color theme="1"/>
      </left>
      <right style="thin">
        <color theme="1"/>
      </right>
      <top style="double">
        <color indexed="64"/>
      </top>
      <bottom style="thin">
        <color indexed="64"/>
      </bottom>
      <diagonal/>
    </border>
    <border>
      <left style="hair">
        <color theme="1"/>
      </left>
      <right/>
      <top style="thin">
        <color indexed="64"/>
      </top>
      <bottom/>
      <diagonal/>
    </border>
    <border>
      <left style="hair">
        <color theme="1"/>
      </left>
      <right/>
      <top style="double">
        <color indexed="64"/>
      </top>
      <bottom style="thin">
        <color indexed="64"/>
      </bottom>
      <diagonal/>
    </border>
    <border>
      <left style="thin">
        <color theme="1"/>
      </left>
      <right/>
      <top style="double">
        <color theme="1"/>
      </top>
      <bottom style="thin">
        <color theme="1"/>
      </bottom>
      <diagonal/>
    </border>
    <border>
      <left style="hair">
        <color theme="1"/>
      </left>
      <right style="thin">
        <color theme="1"/>
      </right>
      <top style="double">
        <color theme="1"/>
      </top>
      <bottom style="thin">
        <color theme="1"/>
      </bottom>
      <diagonal/>
    </border>
    <border>
      <left style="thin">
        <color theme="1"/>
      </left>
      <right style="hair">
        <color theme="1"/>
      </right>
      <top style="thin">
        <color indexed="64"/>
      </top>
      <bottom/>
      <diagonal/>
    </border>
    <border>
      <left style="thin">
        <color theme="1"/>
      </left>
      <right/>
      <top style="thin">
        <color indexed="64"/>
      </top>
      <bottom/>
      <diagonal/>
    </border>
    <border>
      <left style="hair">
        <color indexed="64"/>
      </left>
      <right style="thin">
        <color theme="1"/>
      </right>
      <top style="thin">
        <color indexed="64"/>
      </top>
      <bottom/>
      <diagonal/>
    </border>
    <border>
      <left style="hair">
        <color indexed="64"/>
      </left>
      <right style="thin">
        <color theme="1"/>
      </right>
      <top/>
      <bottom/>
      <diagonal/>
    </border>
    <border>
      <left style="hair">
        <color indexed="64"/>
      </left>
      <right style="thin">
        <color theme="1"/>
      </right>
      <top/>
      <bottom style="double">
        <color indexed="64"/>
      </bottom>
      <diagonal/>
    </border>
    <border>
      <left style="hair">
        <color indexed="64"/>
      </left>
      <right style="thin">
        <color theme="1"/>
      </right>
      <top style="double">
        <color indexed="64"/>
      </top>
      <bottom style="thin">
        <color indexed="64"/>
      </bottom>
      <diagonal/>
    </border>
    <border>
      <left style="hair">
        <color theme="1"/>
      </left>
      <right style="thin">
        <color theme="1"/>
      </right>
      <top/>
      <bottom style="double">
        <color theme="1"/>
      </bottom>
      <diagonal/>
    </border>
    <border>
      <left style="hair">
        <color theme="1"/>
      </left>
      <right style="medium">
        <color theme="1"/>
      </right>
      <top/>
      <bottom style="double">
        <color theme="1"/>
      </bottom>
      <diagonal/>
    </border>
    <border>
      <left style="thin">
        <color theme="1"/>
      </left>
      <right style="hair">
        <color theme="1"/>
      </right>
      <top/>
      <bottom style="thin">
        <color indexed="64"/>
      </bottom>
      <diagonal/>
    </border>
    <border>
      <left style="thin">
        <color theme="1"/>
      </left>
      <right style="hair">
        <color theme="1"/>
      </right>
      <top style="double">
        <color indexed="64"/>
      </top>
      <bottom style="medium">
        <color indexed="64"/>
      </bottom>
      <diagonal/>
    </border>
    <border>
      <left style="hair">
        <color theme="1"/>
      </left>
      <right/>
      <top/>
      <bottom style="medium">
        <color indexed="64"/>
      </bottom>
      <diagonal/>
    </border>
    <border>
      <left style="thin">
        <color theme="1"/>
      </left>
      <right/>
      <top style="double">
        <color theme="1"/>
      </top>
      <bottom style="medium">
        <color indexed="64"/>
      </bottom>
      <diagonal/>
    </border>
    <border>
      <left style="hair">
        <color theme="1"/>
      </left>
      <right style="thin">
        <color theme="1"/>
      </right>
      <top style="double">
        <color theme="1"/>
      </top>
      <bottom style="medium">
        <color indexed="64"/>
      </bottom>
      <diagonal/>
    </border>
    <border>
      <left style="hair">
        <color theme="1"/>
      </left>
      <right/>
      <top/>
      <bottom style="double">
        <color theme="1"/>
      </bottom>
      <diagonal/>
    </border>
    <border>
      <left style="hair">
        <color theme="1"/>
      </left>
      <right style="medium">
        <color indexed="64"/>
      </right>
      <top/>
      <bottom style="double">
        <color theme="1"/>
      </bottom>
      <diagonal/>
    </border>
    <border>
      <left style="thin">
        <color indexed="64"/>
      </left>
      <right style="hair">
        <color theme="1"/>
      </right>
      <top/>
      <bottom style="double">
        <color indexed="64"/>
      </bottom>
      <diagonal/>
    </border>
    <border>
      <left style="thin">
        <color theme="1"/>
      </left>
      <right style="hair">
        <color theme="1"/>
      </right>
      <top/>
      <bottom style="medium">
        <color indexed="64"/>
      </bottom>
      <diagonal/>
    </border>
    <border>
      <left style="thin">
        <color theme="1"/>
      </left>
      <right/>
      <top/>
      <bottom style="medium">
        <color indexed="64"/>
      </bottom>
      <diagonal/>
    </border>
    <border>
      <left style="thin">
        <color indexed="64"/>
      </left>
      <right style="hair">
        <color theme="1"/>
      </right>
      <top/>
      <bottom/>
      <diagonal/>
    </border>
    <border>
      <left/>
      <right style="thin">
        <color indexed="64"/>
      </right>
      <top/>
      <bottom style="thin">
        <color indexed="64"/>
      </bottom>
      <diagonal/>
    </border>
    <border>
      <left style="hair">
        <color theme="1"/>
      </left>
      <right/>
      <top/>
      <bottom style="thin">
        <color indexed="64"/>
      </bottom>
      <diagonal/>
    </border>
    <border>
      <left/>
      <right style="hair">
        <color theme="1"/>
      </right>
      <top style="double">
        <color indexed="64"/>
      </top>
      <bottom style="medium">
        <color indexed="64"/>
      </bottom>
      <diagonal/>
    </border>
    <border>
      <left style="thin">
        <color indexed="64"/>
      </left>
      <right style="hair">
        <color theme="1"/>
      </right>
      <top style="double">
        <color indexed="64"/>
      </top>
      <bottom style="thin">
        <color indexed="64"/>
      </bottom>
      <diagonal/>
    </border>
    <border>
      <left/>
      <right/>
      <top style="thin">
        <color theme="1"/>
      </top>
      <bottom/>
      <diagonal/>
    </border>
    <border>
      <left style="hair">
        <color theme="1"/>
      </left>
      <right style="thin">
        <color indexed="64"/>
      </right>
      <top style="double">
        <color indexed="64"/>
      </top>
      <bottom style="thin">
        <color indexed="64"/>
      </bottom>
      <diagonal/>
    </border>
    <border>
      <left style="hair">
        <color theme="1"/>
      </left>
      <right style="thin">
        <color indexed="64"/>
      </right>
      <top style="thin">
        <color indexed="64"/>
      </top>
      <bottom/>
      <diagonal/>
    </border>
    <border>
      <left style="hair">
        <color theme="1"/>
      </left>
      <right style="thin">
        <color indexed="64"/>
      </right>
      <top/>
      <bottom/>
      <diagonal/>
    </border>
    <border>
      <left style="hair">
        <color theme="1"/>
      </left>
      <right style="thin">
        <color indexed="64"/>
      </right>
      <top/>
      <bottom style="double">
        <color indexed="64"/>
      </bottom>
      <diagonal/>
    </border>
    <border>
      <left style="hair">
        <color theme="1"/>
      </left>
      <right style="thin">
        <color indexed="64"/>
      </right>
      <top/>
      <bottom style="medium">
        <color indexed="64"/>
      </bottom>
      <diagonal/>
    </border>
    <border>
      <left style="hair">
        <color theme="1"/>
      </left>
      <right style="thin">
        <color indexed="64"/>
      </right>
      <top style="thin">
        <color theme="1"/>
      </top>
      <bottom/>
      <diagonal/>
    </border>
    <border>
      <left style="hair">
        <color theme="1"/>
      </left>
      <right style="thin">
        <color indexed="64"/>
      </right>
      <top style="double">
        <color theme="1"/>
      </top>
      <bottom style="medium">
        <color indexed="64"/>
      </bottom>
      <diagonal/>
    </border>
    <border>
      <left style="thin">
        <color theme="1"/>
      </left>
      <right/>
      <top style="double">
        <color indexed="64"/>
      </top>
      <bottom style="medium">
        <color indexed="64"/>
      </bottom>
      <diagonal/>
    </border>
    <border>
      <left style="hair">
        <color theme="1"/>
      </left>
      <right style="thin">
        <color indexed="64"/>
      </right>
      <top style="double">
        <color indexed="64"/>
      </top>
      <bottom style="medium">
        <color indexed="64"/>
      </bottom>
      <diagonal/>
    </border>
    <border>
      <left/>
      <right style="thin">
        <color indexed="64"/>
      </right>
      <top style="medium">
        <color indexed="64"/>
      </top>
      <bottom/>
      <diagonal/>
    </border>
    <border>
      <left/>
      <right/>
      <top style="double">
        <color indexed="64"/>
      </top>
      <bottom style="medium">
        <color indexed="64"/>
      </bottom>
      <diagonal/>
    </border>
    <border>
      <left style="hair">
        <color theme="1"/>
      </left>
      <right style="thin">
        <color theme="1"/>
      </right>
      <top style="thin">
        <color indexed="64"/>
      </top>
      <bottom/>
      <diagonal/>
    </border>
    <border>
      <left style="thin">
        <color theme="1"/>
      </left>
      <right/>
      <top style="double">
        <color theme="1"/>
      </top>
      <bottom style="thin">
        <color indexed="64"/>
      </bottom>
      <diagonal/>
    </border>
    <border>
      <left style="hair">
        <color theme="1"/>
      </left>
      <right style="thin">
        <color theme="1"/>
      </right>
      <top style="double">
        <color theme="1"/>
      </top>
      <bottom style="thin">
        <color indexed="64"/>
      </bottom>
      <diagonal/>
    </border>
    <border>
      <left/>
      <right/>
      <top style="double">
        <color theme="1"/>
      </top>
      <bottom style="thin">
        <color indexed="64"/>
      </bottom>
      <diagonal/>
    </border>
  </borders>
  <cellStyleXfs count="3">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660">
    <xf numFmtId="0" fontId="0" fillId="0" borderId="0" xfId="0">
      <alignment vertical="center"/>
    </xf>
    <xf numFmtId="0" fontId="3" fillId="0" borderId="0" xfId="0" applyFont="1">
      <alignment vertical="center"/>
    </xf>
    <xf numFmtId="0" fontId="4" fillId="0" borderId="0" xfId="0" applyFont="1" applyAlignment="1">
      <alignment horizontal="center" vertical="center"/>
    </xf>
    <xf numFmtId="0" fontId="4" fillId="0" borderId="0" xfId="0" applyFont="1">
      <alignment vertical="center"/>
    </xf>
    <xf numFmtId="0" fontId="14" fillId="0" borderId="0" xfId="0" applyFont="1">
      <alignment vertical="center"/>
    </xf>
    <xf numFmtId="0" fontId="15" fillId="0" borderId="0" xfId="0" applyFont="1" applyAlignment="1">
      <alignment vertical="center"/>
    </xf>
    <xf numFmtId="176" fontId="5" fillId="0" borderId="0" xfId="0" applyNumberFormat="1" applyFont="1" applyAlignment="1">
      <alignment horizontal="right" vertical="center"/>
    </xf>
    <xf numFmtId="0" fontId="8" fillId="0" borderId="11" xfId="0" applyFont="1" applyFill="1" applyBorder="1">
      <alignment vertical="center"/>
    </xf>
    <xf numFmtId="38" fontId="16" fillId="0" borderId="0" xfId="2" applyFont="1" applyFill="1" applyBorder="1" applyAlignment="1"/>
    <xf numFmtId="38" fontId="12" fillId="0" borderId="12" xfId="2" applyFont="1" applyFill="1" applyBorder="1">
      <alignment vertical="center"/>
    </xf>
    <xf numFmtId="9" fontId="4" fillId="2" borderId="13" xfId="1" applyFont="1" applyFill="1" applyBorder="1">
      <alignment vertical="center"/>
    </xf>
    <xf numFmtId="38" fontId="12" fillId="0" borderId="14" xfId="2" applyFont="1" applyFill="1" applyBorder="1">
      <alignment vertical="center"/>
    </xf>
    <xf numFmtId="38" fontId="12" fillId="0" borderId="13" xfId="2" applyFont="1" applyFill="1" applyBorder="1">
      <alignment vertical="center"/>
    </xf>
    <xf numFmtId="9" fontId="4" fillId="2" borderId="0" xfId="1" applyFont="1" applyFill="1" applyBorder="1">
      <alignment vertical="center"/>
    </xf>
    <xf numFmtId="38" fontId="12" fillId="0" borderId="15" xfId="0" applyNumberFormat="1" applyFont="1" applyFill="1" applyBorder="1">
      <alignment vertical="center"/>
    </xf>
    <xf numFmtId="9" fontId="4" fillId="0" borderId="13" xfId="1" applyFont="1" applyFill="1" applyBorder="1">
      <alignment vertical="center"/>
    </xf>
    <xf numFmtId="9" fontId="4" fillId="0" borderId="0" xfId="1" applyFont="1" applyFill="1">
      <alignment vertical="center"/>
    </xf>
    <xf numFmtId="38" fontId="12" fillId="0" borderId="16" xfId="2" applyFont="1" applyFill="1" applyBorder="1">
      <alignment vertical="center"/>
    </xf>
    <xf numFmtId="9" fontId="13" fillId="0" borderId="17" xfId="1" applyFont="1" applyBorder="1">
      <alignment vertical="center"/>
    </xf>
    <xf numFmtId="38" fontId="12" fillId="0" borderId="17" xfId="2" applyFont="1" applyFill="1" applyBorder="1">
      <alignment vertical="center"/>
    </xf>
    <xf numFmtId="9" fontId="13" fillId="0" borderId="18" xfId="1" applyFont="1" applyBorder="1">
      <alignment vertical="center"/>
    </xf>
    <xf numFmtId="9" fontId="4" fillId="0" borderId="17" xfId="1" applyFont="1" applyFill="1" applyBorder="1">
      <alignment vertical="center"/>
    </xf>
    <xf numFmtId="38" fontId="12" fillId="0" borderId="17" xfId="0" applyNumberFormat="1" applyFont="1" applyFill="1" applyBorder="1">
      <alignment vertical="center"/>
    </xf>
    <xf numFmtId="9" fontId="4" fillId="0" borderId="18" xfId="1" applyFont="1" applyFill="1" applyBorder="1">
      <alignment vertical="center"/>
    </xf>
    <xf numFmtId="38" fontId="12" fillId="0" borderId="15" xfId="0" applyNumberFormat="1" applyFont="1" applyFill="1" applyBorder="1" applyAlignment="1">
      <alignment vertical="center" shrinkToFit="1"/>
    </xf>
    <xf numFmtId="9" fontId="4" fillId="0" borderId="19" xfId="1" applyFont="1" applyFill="1" applyBorder="1">
      <alignment vertical="center"/>
    </xf>
    <xf numFmtId="176" fontId="12" fillId="0" borderId="18" xfId="0" applyNumberFormat="1" applyFont="1" applyFill="1" applyBorder="1">
      <alignment vertical="center"/>
    </xf>
    <xf numFmtId="176" fontId="12" fillId="0" borderId="15" xfId="0" applyNumberFormat="1" applyFont="1" applyFill="1" applyBorder="1">
      <alignment vertical="center"/>
    </xf>
    <xf numFmtId="176" fontId="12" fillId="0" borderId="16" xfId="0" applyNumberFormat="1" applyFont="1" applyBorder="1">
      <alignment vertical="center"/>
    </xf>
    <xf numFmtId="9" fontId="4" fillId="0" borderId="17" xfId="1" applyFont="1" applyBorder="1">
      <alignment vertical="center"/>
    </xf>
    <xf numFmtId="176" fontId="12" fillId="0" borderId="108" xfId="0" applyNumberFormat="1" applyFont="1" applyBorder="1">
      <alignment vertical="center"/>
    </xf>
    <xf numFmtId="9" fontId="4" fillId="0" borderId="109" xfId="1" applyFont="1" applyFill="1" applyBorder="1">
      <alignment vertical="center"/>
    </xf>
    <xf numFmtId="178" fontId="12" fillId="0" borderId="110" xfId="0" applyNumberFormat="1" applyFont="1" applyFill="1" applyBorder="1">
      <alignment vertical="center"/>
    </xf>
    <xf numFmtId="9" fontId="4" fillId="0" borderId="111" xfId="1" applyFont="1" applyFill="1" applyBorder="1">
      <alignment vertical="center"/>
    </xf>
    <xf numFmtId="176" fontId="12" fillId="0" borderId="20" xfId="0" applyNumberFormat="1" applyFont="1" applyFill="1" applyBorder="1">
      <alignment vertical="center"/>
    </xf>
    <xf numFmtId="9" fontId="4" fillId="0" borderId="21" xfId="1" applyFont="1" applyFill="1" applyBorder="1">
      <alignment vertical="center"/>
    </xf>
    <xf numFmtId="0" fontId="8" fillId="0" borderId="0" xfId="0" applyFont="1" applyFill="1" applyBorder="1">
      <alignment vertical="center"/>
    </xf>
    <xf numFmtId="38" fontId="12" fillId="0" borderId="12" xfId="0" applyNumberFormat="1" applyFont="1" applyFill="1" applyBorder="1">
      <alignment vertical="center"/>
    </xf>
    <xf numFmtId="38" fontId="12" fillId="0" borderId="22" xfId="2" applyFont="1" applyFill="1" applyBorder="1">
      <alignment vertical="center"/>
    </xf>
    <xf numFmtId="9" fontId="13" fillId="0" borderId="23" xfId="1" applyFont="1" applyFill="1" applyBorder="1">
      <alignment vertical="center"/>
    </xf>
    <xf numFmtId="38" fontId="12" fillId="0" borderId="23" xfId="2" applyFont="1" applyFill="1" applyBorder="1">
      <alignment vertical="center"/>
    </xf>
    <xf numFmtId="9" fontId="13" fillId="0" borderId="13" xfId="1" applyFont="1" applyBorder="1">
      <alignment vertical="center"/>
    </xf>
    <xf numFmtId="9" fontId="4" fillId="0" borderId="23" xfId="1" applyFont="1" applyFill="1" applyBorder="1">
      <alignment vertical="center"/>
    </xf>
    <xf numFmtId="38" fontId="12" fillId="0" borderId="23" xfId="0" applyNumberFormat="1" applyFont="1" applyFill="1" applyBorder="1">
      <alignment vertical="center"/>
    </xf>
    <xf numFmtId="38" fontId="12" fillId="0" borderId="12" xfId="0" applyNumberFormat="1" applyFont="1" applyFill="1" applyBorder="1" applyAlignment="1">
      <alignment vertical="center" shrinkToFit="1"/>
    </xf>
    <xf numFmtId="9" fontId="4" fillId="0" borderId="24" xfId="1" applyFont="1" applyFill="1" applyBorder="1">
      <alignment vertical="center"/>
    </xf>
    <xf numFmtId="176" fontId="12" fillId="0" borderId="13" xfId="0" applyNumberFormat="1" applyFont="1" applyFill="1" applyBorder="1">
      <alignment vertical="center"/>
    </xf>
    <xf numFmtId="176" fontId="12" fillId="0" borderId="12" xfId="0" applyNumberFormat="1" applyFont="1" applyFill="1" applyBorder="1">
      <alignment vertical="center"/>
    </xf>
    <xf numFmtId="176" fontId="12" fillId="0" borderId="22" xfId="0" applyNumberFormat="1" applyFont="1" applyFill="1" applyBorder="1">
      <alignment vertical="center"/>
    </xf>
    <xf numFmtId="176" fontId="12" fillId="0" borderId="112" xfId="0" applyNumberFormat="1" applyFont="1" applyFill="1" applyBorder="1">
      <alignment vertical="center"/>
    </xf>
    <xf numFmtId="9" fontId="4" fillId="0" borderId="113" xfId="1" applyFont="1" applyFill="1" applyBorder="1">
      <alignment vertical="center"/>
    </xf>
    <xf numFmtId="178" fontId="12" fillId="0" borderId="114" xfId="0" applyNumberFormat="1" applyFont="1" applyFill="1" applyBorder="1">
      <alignment vertical="center"/>
    </xf>
    <xf numFmtId="9" fontId="4" fillId="0" borderId="115" xfId="1" applyFont="1" applyFill="1" applyBorder="1">
      <alignment vertical="center"/>
    </xf>
    <xf numFmtId="176" fontId="12" fillId="0" borderId="14" xfId="0" applyNumberFormat="1" applyFont="1" applyFill="1" applyBorder="1">
      <alignment vertical="center"/>
    </xf>
    <xf numFmtId="9" fontId="4" fillId="0" borderId="25" xfId="1" applyFont="1" applyFill="1" applyBorder="1">
      <alignment vertical="center"/>
    </xf>
    <xf numFmtId="0" fontId="8" fillId="0" borderId="26" xfId="0" applyFont="1" applyFill="1" applyBorder="1">
      <alignment vertical="center"/>
    </xf>
    <xf numFmtId="38" fontId="16" fillId="0" borderId="26" xfId="2" applyFont="1" applyFill="1" applyBorder="1" applyAlignment="1"/>
    <xf numFmtId="38" fontId="12" fillId="0" borderId="27" xfId="2" applyFont="1" applyFill="1" applyBorder="1">
      <alignment vertical="center"/>
    </xf>
    <xf numFmtId="9" fontId="4" fillId="2" borderId="28" xfId="1" applyFont="1" applyFill="1" applyBorder="1">
      <alignment vertical="center"/>
    </xf>
    <xf numFmtId="38" fontId="12" fillId="0" borderId="29" xfId="2" applyFont="1" applyFill="1" applyBorder="1">
      <alignment vertical="center"/>
    </xf>
    <xf numFmtId="38" fontId="12" fillId="0" borderId="28" xfId="2" applyFont="1" applyFill="1" applyBorder="1">
      <alignment vertical="center"/>
    </xf>
    <xf numFmtId="9" fontId="4" fillId="2" borderId="26" xfId="1" applyFont="1" applyFill="1" applyBorder="1">
      <alignment vertical="center"/>
    </xf>
    <xf numFmtId="38" fontId="12" fillId="0" borderId="27" xfId="0" applyNumberFormat="1" applyFont="1" applyFill="1" applyBorder="1">
      <alignment vertical="center"/>
    </xf>
    <xf numFmtId="9" fontId="4" fillId="2" borderId="30" xfId="1" applyFont="1" applyFill="1" applyBorder="1">
      <alignment vertical="center"/>
    </xf>
    <xf numFmtId="9" fontId="4" fillId="0" borderId="28" xfId="1" applyFont="1" applyFill="1" applyBorder="1">
      <alignment vertical="center"/>
    </xf>
    <xf numFmtId="9" fontId="4" fillId="0" borderId="26" xfId="1" applyFont="1" applyFill="1" applyBorder="1">
      <alignment vertical="center"/>
    </xf>
    <xf numFmtId="9" fontId="4" fillId="0" borderId="31" xfId="1" applyFont="1" applyFill="1" applyBorder="1">
      <alignment vertical="center"/>
    </xf>
    <xf numFmtId="9" fontId="13" fillId="0" borderId="30" xfId="1" applyFont="1" applyFill="1" applyBorder="1">
      <alignment vertical="center"/>
    </xf>
    <xf numFmtId="38" fontId="12" fillId="0" borderId="30" xfId="2" applyFont="1" applyFill="1" applyBorder="1">
      <alignment vertical="center"/>
    </xf>
    <xf numFmtId="9" fontId="13" fillId="0" borderId="28" xfId="1" applyFont="1" applyBorder="1">
      <alignment vertical="center"/>
    </xf>
    <xf numFmtId="176" fontId="12" fillId="0" borderId="28" xfId="0" applyNumberFormat="1" applyFont="1" applyFill="1" applyBorder="1">
      <alignment vertical="center"/>
    </xf>
    <xf numFmtId="9" fontId="4" fillId="0" borderId="30" xfId="1" applyFont="1" applyFill="1" applyBorder="1">
      <alignment vertical="center"/>
    </xf>
    <xf numFmtId="176" fontId="12" fillId="0" borderId="27" xfId="0" applyNumberFormat="1" applyFont="1" applyFill="1" applyBorder="1">
      <alignment vertical="center"/>
    </xf>
    <xf numFmtId="176" fontId="12" fillId="0" borderId="32" xfId="0" applyNumberFormat="1" applyFont="1" applyFill="1" applyBorder="1">
      <alignment vertical="center"/>
    </xf>
    <xf numFmtId="176" fontId="12" fillId="0" borderId="116" xfId="0" applyNumberFormat="1" applyFont="1" applyFill="1" applyBorder="1">
      <alignment vertical="center"/>
    </xf>
    <xf numFmtId="9" fontId="4" fillId="0" borderId="117" xfId="1" applyFont="1" applyFill="1" applyBorder="1">
      <alignment vertical="center"/>
    </xf>
    <xf numFmtId="178" fontId="12" fillId="0" borderId="118" xfId="0" applyNumberFormat="1" applyFont="1" applyFill="1" applyBorder="1">
      <alignment vertical="center"/>
    </xf>
    <xf numFmtId="9" fontId="4" fillId="0" borderId="119" xfId="1" applyFont="1" applyFill="1" applyBorder="1">
      <alignment vertical="center"/>
    </xf>
    <xf numFmtId="176" fontId="12" fillId="0" borderId="29" xfId="0" applyNumberFormat="1" applyFont="1" applyFill="1" applyBorder="1">
      <alignment vertical="center"/>
    </xf>
    <xf numFmtId="9" fontId="4" fillId="0" borderId="33" xfId="1" applyFont="1" applyFill="1" applyBorder="1">
      <alignment vertical="center"/>
    </xf>
    <xf numFmtId="9" fontId="4" fillId="2" borderId="34" xfId="1" applyFont="1" applyFill="1" applyBorder="1">
      <alignment vertical="center"/>
    </xf>
    <xf numFmtId="38" fontId="12" fillId="0" borderId="35" xfId="2" applyFont="1" applyFill="1" applyBorder="1">
      <alignment vertical="center"/>
    </xf>
    <xf numFmtId="9" fontId="13" fillId="0" borderId="36" xfId="1" applyFont="1" applyFill="1" applyBorder="1">
      <alignment vertical="center"/>
    </xf>
    <xf numFmtId="38" fontId="12" fillId="0" borderId="36" xfId="2" applyFont="1" applyFill="1" applyBorder="1">
      <alignment vertical="center"/>
    </xf>
    <xf numFmtId="9" fontId="13" fillId="0" borderId="37" xfId="1" applyFont="1" applyBorder="1">
      <alignment vertical="center"/>
    </xf>
    <xf numFmtId="38" fontId="12" fillId="0" borderId="38" xfId="2" applyFont="1" applyFill="1" applyBorder="1">
      <alignment vertical="center"/>
    </xf>
    <xf numFmtId="9" fontId="4" fillId="0" borderId="39" xfId="1" applyFont="1" applyFill="1" applyBorder="1">
      <alignment vertical="center"/>
    </xf>
    <xf numFmtId="38" fontId="12" fillId="0" borderId="39" xfId="2" applyFont="1" applyFill="1" applyBorder="1">
      <alignment vertical="center"/>
    </xf>
    <xf numFmtId="9" fontId="4" fillId="0" borderId="40" xfId="1" applyFont="1" applyFill="1" applyBorder="1">
      <alignment vertical="center"/>
    </xf>
    <xf numFmtId="38" fontId="12" fillId="0" borderId="42" xfId="0" applyNumberFormat="1" applyFont="1" applyFill="1" applyBorder="1">
      <alignment vertical="center"/>
    </xf>
    <xf numFmtId="9" fontId="4" fillId="0" borderId="42" xfId="1" applyFont="1" applyFill="1" applyBorder="1">
      <alignment vertical="center"/>
    </xf>
    <xf numFmtId="38" fontId="12" fillId="0" borderId="43" xfId="0" applyNumberFormat="1" applyFont="1" applyFill="1" applyBorder="1">
      <alignment vertical="center"/>
    </xf>
    <xf numFmtId="176" fontId="12" fillId="0" borderId="39" xfId="0" applyNumberFormat="1" applyFont="1" applyFill="1" applyBorder="1">
      <alignment vertical="center"/>
    </xf>
    <xf numFmtId="9" fontId="4" fillId="0" borderId="36" xfId="1" applyFont="1" applyFill="1" applyBorder="1">
      <alignment vertical="center"/>
    </xf>
    <xf numFmtId="176" fontId="12" fillId="0" borderId="43" xfId="0" applyNumberFormat="1" applyFont="1" applyFill="1" applyBorder="1">
      <alignment vertical="center"/>
    </xf>
    <xf numFmtId="176" fontId="12" fillId="0" borderId="35" xfId="0" applyNumberFormat="1" applyFont="1" applyFill="1" applyBorder="1">
      <alignment vertical="center"/>
    </xf>
    <xf numFmtId="176" fontId="12" fillId="0" borderId="120" xfId="0" applyNumberFormat="1" applyFont="1" applyFill="1" applyBorder="1">
      <alignment vertical="center"/>
    </xf>
    <xf numFmtId="178" fontId="12" fillId="0" borderId="121" xfId="0" applyNumberFormat="1" applyFont="1" applyFill="1" applyBorder="1" applyAlignment="1">
      <alignment vertical="center" shrinkToFit="1"/>
    </xf>
    <xf numFmtId="9" fontId="4" fillId="0" borderId="122" xfId="1" applyFont="1" applyFill="1" applyBorder="1">
      <alignment vertical="center"/>
    </xf>
    <xf numFmtId="176" fontId="12" fillId="0" borderId="44" xfId="0" applyNumberFormat="1" applyFont="1" applyFill="1" applyBorder="1">
      <alignment vertical="center"/>
    </xf>
    <xf numFmtId="9" fontId="4" fillId="0" borderId="45" xfId="1" applyFont="1" applyFill="1" applyBorder="1">
      <alignment vertical="center"/>
    </xf>
    <xf numFmtId="0" fontId="8" fillId="0" borderId="46" xfId="0" applyFont="1" applyFill="1" applyBorder="1">
      <alignment vertical="center"/>
    </xf>
    <xf numFmtId="38" fontId="16" fillId="0" borderId="46" xfId="2" applyFont="1" applyFill="1" applyBorder="1" applyAlignment="1"/>
    <xf numFmtId="38" fontId="12" fillId="0" borderId="47" xfId="2" applyFont="1" applyFill="1" applyBorder="1">
      <alignment vertical="center"/>
    </xf>
    <xf numFmtId="9" fontId="4" fillId="2" borderId="48" xfId="1" applyFont="1" applyFill="1" applyBorder="1">
      <alignment vertical="center"/>
    </xf>
    <xf numFmtId="38" fontId="12" fillId="0" borderId="49" xfId="2" applyFont="1" applyFill="1" applyBorder="1">
      <alignment vertical="center"/>
    </xf>
    <xf numFmtId="38" fontId="12" fillId="0" borderId="48" xfId="2" applyFont="1" applyFill="1" applyBorder="1">
      <alignment vertical="center"/>
    </xf>
    <xf numFmtId="9" fontId="4" fillId="2" borderId="50" xfId="1" applyFont="1" applyFill="1" applyBorder="1">
      <alignment vertical="center"/>
    </xf>
    <xf numFmtId="38" fontId="12" fillId="0" borderId="47" xfId="0" applyNumberFormat="1" applyFont="1" applyFill="1" applyBorder="1">
      <alignment vertical="center"/>
    </xf>
    <xf numFmtId="9" fontId="4" fillId="2" borderId="51" xfId="1" applyFont="1" applyFill="1" applyBorder="1">
      <alignment vertical="center"/>
    </xf>
    <xf numFmtId="9" fontId="4" fillId="0" borderId="48" xfId="1" applyFont="1" applyFill="1" applyBorder="1">
      <alignment vertical="center"/>
    </xf>
    <xf numFmtId="9" fontId="4" fillId="0" borderId="46" xfId="1" applyFont="1" applyFill="1" applyBorder="1">
      <alignment vertical="center"/>
    </xf>
    <xf numFmtId="9" fontId="4" fillId="0" borderId="52" xfId="1" applyFont="1" applyFill="1" applyBorder="1">
      <alignment vertical="center"/>
    </xf>
    <xf numFmtId="9" fontId="4" fillId="0" borderId="34" xfId="1" applyFont="1" applyFill="1" applyBorder="1">
      <alignment vertical="center"/>
    </xf>
    <xf numFmtId="38" fontId="12" fillId="0" borderId="53" xfId="2" applyFont="1" applyFill="1" applyBorder="1">
      <alignment vertical="center"/>
    </xf>
    <xf numFmtId="9" fontId="4" fillId="0" borderId="51" xfId="1" applyFont="1" applyFill="1" applyBorder="1">
      <alignment vertical="center"/>
    </xf>
    <xf numFmtId="38" fontId="12" fillId="0" borderId="51" xfId="2" applyFont="1" applyFill="1" applyBorder="1">
      <alignment vertical="center"/>
    </xf>
    <xf numFmtId="38" fontId="12" fillId="0" borderId="51" xfId="0" applyNumberFormat="1" applyFont="1" applyFill="1" applyBorder="1">
      <alignment vertical="center"/>
    </xf>
    <xf numFmtId="9" fontId="4" fillId="0" borderId="123" xfId="1" applyFont="1" applyFill="1" applyBorder="1">
      <alignment vertical="center"/>
    </xf>
    <xf numFmtId="9" fontId="4" fillId="2" borderId="23" xfId="1" applyFont="1" applyFill="1" applyBorder="1">
      <alignment vertical="center"/>
    </xf>
    <xf numFmtId="9" fontId="4" fillId="0" borderId="0" xfId="1" applyFont="1" applyFill="1" applyBorder="1">
      <alignment vertical="center"/>
    </xf>
    <xf numFmtId="9" fontId="4" fillId="0" borderId="54" xfId="1" applyFont="1" applyFill="1" applyBorder="1">
      <alignment vertical="center"/>
    </xf>
    <xf numFmtId="38" fontId="12" fillId="0" borderId="32" xfId="2" applyFont="1" applyFill="1" applyBorder="1">
      <alignment vertical="center"/>
    </xf>
    <xf numFmtId="38" fontId="12" fillId="0" borderId="30" xfId="0" applyNumberFormat="1" applyFont="1" applyFill="1" applyBorder="1">
      <alignment vertical="center"/>
    </xf>
    <xf numFmtId="38" fontId="12" fillId="0" borderId="27" xfId="0" applyNumberFormat="1" applyFont="1" applyFill="1" applyBorder="1" applyAlignment="1">
      <alignment vertical="center" shrinkToFit="1"/>
    </xf>
    <xf numFmtId="38" fontId="16" fillId="0" borderId="55" xfId="2" applyFont="1" applyFill="1" applyBorder="1" applyAlignment="1"/>
    <xf numFmtId="38" fontId="12" fillId="0" borderId="43" xfId="2" applyFont="1" applyFill="1" applyBorder="1">
      <alignment vertical="center"/>
    </xf>
    <xf numFmtId="9" fontId="4" fillId="2" borderId="39" xfId="1" applyFont="1" applyFill="1" applyBorder="1">
      <alignment vertical="center"/>
    </xf>
    <xf numFmtId="38" fontId="12" fillId="0" borderId="44" xfId="2" applyFont="1" applyFill="1" applyBorder="1">
      <alignment vertical="center"/>
    </xf>
    <xf numFmtId="9" fontId="4" fillId="2" borderId="55" xfId="1" applyFont="1" applyFill="1" applyBorder="1">
      <alignment vertical="center"/>
    </xf>
    <xf numFmtId="9" fontId="4" fillId="0" borderId="55" xfId="1" applyFont="1" applyFill="1" applyBorder="1">
      <alignment vertical="center"/>
    </xf>
    <xf numFmtId="9" fontId="4" fillId="0" borderId="56" xfId="1" applyFont="1" applyFill="1" applyBorder="1">
      <alignment vertical="center"/>
    </xf>
    <xf numFmtId="38" fontId="12" fillId="0" borderId="42" xfId="2" applyFont="1" applyFill="1" applyBorder="1">
      <alignment vertical="center"/>
    </xf>
    <xf numFmtId="38" fontId="12" fillId="0" borderId="57" xfId="0" applyNumberFormat="1" applyFont="1" applyFill="1" applyBorder="1">
      <alignment vertical="center"/>
    </xf>
    <xf numFmtId="38" fontId="12" fillId="0" borderId="58" xfId="2" applyFont="1" applyFill="1" applyBorder="1">
      <alignment vertical="center"/>
    </xf>
    <xf numFmtId="9" fontId="4" fillId="0" borderId="37" xfId="1" applyFont="1" applyFill="1" applyBorder="1">
      <alignment vertical="center"/>
    </xf>
    <xf numFmtId="9" fontId="4" fillId="0" borderId="59" xfId="1" applyFont="1" applyFill="1" applyBorder="1">
      <alignment vertical="center"/>
    </xf>
    <xf numFmtId="9" fontId="4" fillId="0" borderId="124" xfId="1" applyFont="1" applyFill="1" applyBorder="1">
      <alignment vertical="center"/>
    </xf>
    <xf numFmtId="9" fontId="4" fillId="0" borderId="60" xfId="1" applyFont="1" applyFill="1" applyBorder="1">
      <alignment vertical="center"/>
    </xf>
    <xf numFmtId="9" fontId="4" fillId="0" borderId="50" xfId="1" applyFont="1" applyFill="1" applyBorder="1">
      <alignment vertical="center"/>
    </xf>
    <xf numFmtId="9" fontId="4" fillId="2" borderId="54" xfId="1" applyFont="1" applyFill="1" applyBorder="1">
      <alignment vertical="center"/>
    </xf>
    <xf numFmtId="9" fontId="13" fillId="0" borderId="61" xfId="1" applyFont="1" applyFill="1" applyBorder="1">
      <alignment vertical="center"/>
    </xf>
    <xf numFmtId="9" fontId="13" fillId="0" borderId="62" xfId="1" applyFont="1" applyBorder="1">
      <alignment vertical="center"/>
    </xf>
    <xf numFmtId="38" fontId="12" fillId="0" borderId="43" xfId="0" applyNumberFormat="1" applyFont="1" applyFill="1" applyBorder="1" applyAlignment="1">
      <alignment vertical="center" shrinkToFit="1"/>
    </xf>
    <xf numFmtId="9" fontId="4" fillId="0" borderId="126" xfId="1" applyFont="1" applyFill="1" applyBorder="1">
      <alignment vertical="center"/>
    </xf>
    <xf numFmtId="9" fontId="4" fillId="2" borderId="46" xfId="1" applyFont="1" applyFill="1" applyBorder="1">
      <alignment vertical="center"/>
    </xf>
    <xf numFmtId="177" fontId="12" fillId="0" borderId="13" xfId="0" applyNumberFormat="1" applyFont="1" applyFill="1" applyBorder="1" applyAlignment="1">
      <alignment horizontal="right" vertical="center"/>
    </xf>
    <xf numFmtId="9" fontId="4" fillId="0" borderId="48" xfId="1" applyFont="1" applyFill="1" applyBorder="1" applyAlignment="1">
      <alignment horizontal="right" vertical="center"/>
    </xf>
    <xf numFmtId="9" fontId="4" fillId="0" borderId="51" xfId="1" applyFont="1" applyFill="1" applyBorder="1" applyAlignment="1">
      <alignment horizontal="right" vertical="center"/>
    </xf>
    <xf numFmtId="38" fontId="12" fillId="0" borderId="12" xfId="2" applyFont="1" applyFill="1" applyBorder="1" applyAlignment="1">
      <alignment horizontal="right" vertical="center" shrinkToFit="1"/>
    </xf>
    <xf numFmtId="9" fontId="4" fillId="0" borderId="24" xfId="1" applyFont="1" applyFill="1" applyBorder="1" applyAlignment="1">
      <alignment horizontal="right" vertical="center"/>
    </xf>
    <xf numFmtId="177" fontId="12" fillId="0" borderId="47" xfId="0" applyNumberFormat="1" applyFont="1" applyFill="1" applyBorder="1" applyAlignment="1">
      <alignment horizontal="right" vertical="center"/>
    </xf>
    <xf numFmtId="177" fontId="12" fillId="0" borderId="48" xfId="0" applyNumberFormat="1" applyFont="1" applyFill="1" applyBorder="1" applyAlignment="1">
      <alignment horizontal="right" vertical="center"/>
    </xf>
    <xf numFmtId="177" fontId="12" fillId="0" borderId="53" xfId="0" applyNumberFormat="1" applyFont="1" applyFill="1" applyBorder="1" applyAlignment="1">
      <alignment horizontal="right" vertical="center"/>
    </xf>
    <xf numFmtId="177" fontId="12" fillId="0" borderId="127" xfId="0" applyNumberFormat="1" applyFont="1" applyFill="1" applyBorder="1" applyAlignment="1">
      <alignment horizontal="right" vertical="center"/>
    </xf>
    <xf numFmtId="177" fontId="12" fillId="0" borderId="128" xfId="0" applyNumberFormat="1" applyFont="1" applyFill="1" applyBorder="1" applyAlignment="1">
      <alignment horizontal="right" vertical="center"/>
    </xf>
    <xf numFmtId="177" fontId="12" fillId="0" borderId="49" xfId="0" applyNumberFormat="1" applyFont="1" applyFill="1" applyBorder="1" applyAlignment="1">
      <alignment horizontal="right" vertical="center"/>
    </xf>
    <xf numFmtId="177" fontId="12" fillId="0" borderId="12" xfId="0" applyNumberFormat="1" applyFont="1" applyFill="1" applyBorder="1" applyAlignment="1">
      <alignment horizontal="right" vertical="center"/>
    </xf>
    <xf numFmtId="177" fontId="12" fillId="0" borderId="14" xfId="0" applyNumberFormat="1" applyFont="1" applyFill="1" applyBorder="1" applyAlignment="1">
      <alignment horizontal="right" vertical="center"/>
    </xf>
    <xf numFmtId="177" fontId="12" fillId="0" borderId="22" xfId="0" applyNumberFormat="1" applyFont="1" applyFill="1" applyBorder="1" applyAlignment="1">
      <alignment horizontal="right" vertical="center"/>
    </xf>
    <xf numFmtId="177" fontId="12" fillId="0" borderId="23" xfId="0" applyNumberFormat="1" applyFont="1" applyFill="1" applyBorder="1" applyAlignment="1">
      <alignment horizontal="right" vertical="center"/>
    </xf>
    <xf numFmtId="177" fontId="12" fillId="0" borderId="12" xfId="0" applyNumberFormat="1" applyFont="1" applyFill="1" applyBorder="1" applyAlignment="1">
      <alignment horizontal="right" vertical="center" shrinkToFit="1"/>
    </xf>
    <xf numFmtId="177" fontId="12" fillId="0" borderId="112" xfId="0" applyNumberFormat="1" applyFont="1" applyFill="1" applyBorder="1" applyAlignment="1">
      <alignment horizontal="right" vertical="center"/>
    </xf>
    <xf numFmtId="177" fontId="12" fillId="0" borderId="114" xfId="0" applyNumberFormat="1" applyFont="1" applyFill="1" applyBorder="1" applyAlignment="1">
      <alignment horizontal="right" vertical="center"/>
    </xf>
    <xf numFmtId="177" fontId="12" fillId="0" borderId="27" xfId="0" applyNumberFormat="1" applyFont="1" applyFill="1" applyBorder="1" applyAlignment="1">
      <alignment horizontal="right" vertical="center"/>
    </xf>
    <xf numFmtId="177" fontId="12" fillId="0" borderId="28" xfId="0" applyNumberFormat="1" applyFont="1" applyFill="1" applyBorder="1" applyAlignment="1">
      <alignment horizontal="right" vertical="center"/>
    </xf>
    <xf numFmtId="177" fontId="12" fillId="0" borderId="29" xfId="0" applyNumberFormat="1" applyFont="1" applyFill="1" applyBorder="1" applyAlignment="1">
      <alignment horizontal="right" vertical="center"/>
    </xf>
    <xf numFmtId="177" fontId="12" fillId="0" borderId="32" xfId="0" applyNumberFormat="1" applyFont="1" applyFill="1" applyBorder="1" applyAlignment="1">
      <alignment horizontal="right" vertical="center"/>
    </xf>
    <xf numFmtId="177" fontId="12" fillId="0" borderId="30" xfId="0" applyNumberFormat="1" applyFont="1" applyFill="1" applyBorder="1" applyAlignment="1">
      <alignment horizontal="right" vertical="center"/>
    </xf>
    <xf numFmtId="177" fontId="12" fillId="0" borderId="27" xfId="0" applyNumberFormat="1" applyFont="1" applyFill="1" applyBorder="1" applyAlignment="1">
      <alignment horizontal="right" vertical="center" shrinkToFit="1"/>
    </xf>
    <xf numFmtId="177" fontId="12" fillId="0" borderId="116" xfId="0" applyNumberFormat="1" applyFont="1" applyFill="1" applyBorder="1" applyAlignment="1">
      <alignment horizontal="right" vertical="center"/>
    </xf>
    <xf numFmtId="177" fontId="12" fillId="0" borderId="118" xfId="0" applyNumberFormat="1" applyFont="1" applyFill="1" applyBorder="1" applyAlignment="1">
      <alignment horizontal="right" vertical="center"/>
    </xf>
    <xf numFmtId="0" fontId="8" fillId="0" borderId="64" xfId="0" applyFont="1" applyFill="1" applyBorder="1">
      <alignment vertical="center"/>
    </xf>
    <xf numFmtId="38" fontId="16" fillId="0" borderId="64" xfId="2" applyFont="1" applyFill="1" applyBorder="1" applyAlignment="1"/>
    <xf numFmtId="38" fontId="12" fillId="0" borderId="57" xfId="2" applyFont="1" applyFill="1" applyBorder="1">
      <alignment vertical="center"/>
    </xf>
    <xf numFmtId="9" fontId="4" fillId="2" borderId="37" xfId="1" applyFont="1" applyFill="1" applyBorder="1">
      <alignment vertical="center"/>
    </xf>
    <xf numFmtId="38" fontId="12" fillId="0" borderId="37" xfId="2" applyFont="1" applyFill="1" applyBorder="1">
      <alignment vertical="center"/>
    </xf>
    <xf numFmtId="9" fontId="4" fillId="2" borderId="64" xfId="1" applyFont="1" applyFill="1" applyBorder="1">
      <alignment vertical="center"/>
    </xf>
    <xf numFmtId="9" fontId="4" fillId="0" borderId="64" xfId="1" applyFont="1" applyFill="1" applyBorder="1">
      <alignment vertical="center"/>
    </xf>
    <xf numFmtId="9" fontId="4" fillId="0" borderId="13" xfId="1" applyFont="1" applyFill="1" applyBorder="1" applyAlignment="1">
      <alignment horizontal="right" vertical="center"/>
    </xf>
    <xf numFmtId="9" fontId="4" fillId="0" borderId="23" xfId="1" applyFont="1" applyFill="1" applyBorder="1" applyAlignment="1">
      <alignment horizontal="right" vertical="center"/>
    </xf>
    <xf numFmtId="176" fontId="12" fillId="0" borderId="23" xfId="0" applyNumberFormat="1" applyFont="1" applyFill="1" applyBorder="1">
      <alignment vertical="center"/>
    </xf>
    <xf numFmtId="38" fontId="12" fillId="0" borderId="57" xfId="2" applyFont="1" applyFill="1" applyBorder="1" applyAlignment="1">
      <alignment horizontal="right" vertical="center" shrinkToFit="1"/>
    </xf>
    <xf numFmtId="177" fontId="12" fillId="0" borderId="57" xfId="0" applyNumberFormat="1" applyFont="1" applyFill="1" applyBorder="1" applyAlignment="1">
      <alignment horizontal="right" vertical="center"/>
    </xf>
    <xf numFmtId="0" fontId="12" fillId="0" borderId="23" xfId="0" applyFont="1" applyFill="1" applyBorder="1" applyAlignment="1">
      <alignment horizontal="right" vertical="center"/>
    </xf>
    <xf numFmtId="0" fontId="12" fillId="0" borderId="39" xfId="0" applyFont="1" applyFill="1" applyBorder="1" applyAlignment="1">
      <alignment horizontal="right" vertical="center"/>
    </xf>
    <xf numFmtId="0" fontId="12" fillId="0" borderId="43" xfId="0" applyFont="1" applyFill="1" applyBorder="1" applyAlignment="1">
      <alignment horizontal="right" vertical="center"/>
    </xf>
    <xf numFmtId="0" fontId="12" fillId="0" borderId="35" xfId="0" applyFont="1" applyFill="1" applyBorder="1" applyAlignment="1">
      <alignment horizontal="right" vertical="center"/>
    </xf>
    <xf numFmtId="0" fontId="12" fillId="0" borderId="120" xfId="0" applyFont="1" applyFill="1" applyBorder="1" applyAlignment="1">
      <alignment horizontal="right" vertical="center"/>
    </xf>
    <xf numFmtId="0" fontId="12" fillId="0" borderId="121" xfId="0" applyFont="1" applyFill="1" applyBorder="1" applyAlignment="1">
      <alignment horizontal="right" vertical="center"/>
    </xf>
    <xf numFmtId="0" fontId="12" fillId="0" borderId="44" xfId="0" applyFont="1" applyFill="1" applyBorder="1" applyAlignment="1">
      <alignment horizontal="right" vertical="center"/>
    </xf>
    <xf numFmtId="38" fontId="12" fillId="0" borderId="23" xfId="0" applyNumberFormat="1" applyFont="1" applyFill="1" applyBorder="1" applyAlignment="1">
      <alignment horizontal="right" vertical="center"/>
    </xf>
    <xf numFmtId="9" fontId="4" fillId="0" borderId="30" xfId="1" applyFont="1" applyFill="1" applyBorder="1" applyAlignment="1">
      <alignment horizontal="right" vertical="center"/>
    </xf>
    <xf numFmtId="9" fontId="4" fillId="0" borderId="113" xfId="1" applyFont="1" applyFill="1" applyBorder="1" applyAlignment="1">
      <alignment horizontal="right" vertical="center"/>
    </xf>
    <xf numFmtId="9" fontId="4" fillId="0" borderId="133" xfId="1" applyFont="1" applyFill="1" applyBorder="1" applyAlignment="1">
      <alignment horizontal="right" vertical="center"/>
    </xf>
    <xf numFmtId="9" fontId="4" fillId="0" borderId="134" xfId="1" applyFont="1" applyFill="1" applyBorder="1" applyAlignment="1">
      <alignment horizontal="right" vertical="center"/>
    </xf>
    <xf numFmtId="176" fontId="12" fillId="0" borderId="37" xfId="0" applyNumberFormat="1" applyFont="1" applyFill="1" applyBorder="1">
      <alignment vertical="center"/>
    </xf>
    <xf numFmtId="176" fontId="12" fillId="0" borderId="57" xfId="0" applyNumberFormat="1" applyFont="1" applyFill="1" applyBorder="1">
      <alignment vertical="center"/>
    </xf>
    <xf numFmtId="176" fontId="12" fillId="0" borderId="58" xfId="0" applyNumberFormat="1" applyFont="1" applyFill="1" applyBorder="1">
      <alignment vertical="center"/>
    </xf>
    <xf numFmtId="176" fontId="12" fillId="0" borderId="135" xfId="0" applyNumberFormat="1" applyFont="1" applyFill="1" applyBorder="1">
      <alignment vertical="center"/>
    </xf>
    <xf numFmtId="176" fontId="12" fillId="0" borderId="38" xfId="0" applyNumberFormat="1" applyFont="1" applyFill="1" applyBorder="1">
      <alignment vertical="center"/>
    </xf>
    <xf numFmtId="9" fontId="13" fillId="0" borderId="48" xfId="1" applyFont="1" applyFill="1" applyBorder="1">
      <alignment vertical="center"/>
    </xf>
    <xf numFmtId="9" fontId="13" fillId="0" borderId="48" xfId="1" applyFont="1" applyBorder="1">
      <alignment vertical="center"/>
    </xf>
    <xf numFmtId="178" fontId="12" fillId="0" borderId="114" xfId="1" applyNumberFormat="1" applyFont="1" applyFill="1" applyBorder="1">
      <alignment vertical="center"/>
    </xf>
    <xf numFmtId="9" fontId="13" fillId="0" borderId="13" xfId="1" applyFont="1" applyFill="1" applyBorder="1">
      <alignment vertical="center"/>
    </xf>
    <xf numFmtId="9" fontId="13" fillId="0" borderId="28" xfId="1" applyFont="1" applyFill="1" applyBorder="1">
      <alignment vertical="center"/>
    </xf>
    <xf numFmtId="0" fontId="8" fillId="0" borderId="65" xfId="0" applyFont="1" applyFill="1" applyBorder="1">
      <alignment vertical="center"/>
    </xf>
    <xf numFmtId="38" fontId="16" fillId="0" borderId="65" xfId="2" applyFont="1" applyFill="1" applyBorder="1" applyAlignment="1"/>
    <xf numFmtId="38" fontId="12" fillId="0" borderId="66" xfId="2" applyFont="1" applyFill="1" applyBorder="1">
      <alignment vertical="center"/>
    </xf>
    <xf numFmtId="9" fontId="4" fillId="2" borderId="67" xfId="1" applyFont="1" applyFill="1" applyBorder="1">
      <alignment vertical="center"/>
    </xf>
    <xf numFmtId="38" fontId="12" fillId="0" borderId="68" xfId="2" applyFont="1" applyFill="1" applyBorder="1">
      <alignment vertical="center"/>
    </xf>
    <xf numFmtId="38" fontId="12" fillId="0" borderId="67" xfId="2" applyFont="1" applyFill="1" applyBorder="1">
      <alignment vertical="center"/>
    </xf>
    <xf numFmtId="9" fontId="4" fillId="2" borderId="69" xfId="1" applyFont="1" applyFill="1" applyBorder="1">
      <alignment vertical="center"/>
    </xf>
    <xf numFmtId="38" fontId="12" fillId="0" borderId="66" xfId="0" applyNumberFormat="1" applyFont="1" applyFill="1" applyBorder="1">
      <alignment vertical="center"/>
    </xf>
    <xf numFmtId="9" fontId="4" fillId="2" borderId="9" xfId="1" applyFont="1" applyFill="1" applyBorder="1">
      <alignment vertical="center"/>
    </xf>
    <xf numFmtId="9" fontId="4" fillId="0" borderId="67" xfId="1" applyFont="1" applyFill="1" applyBorder="1">
      <alignment vertical="center"/>
    </xf>
    <xf numFmtId="9" fontId="4" fillId="0" borderId="65" xfId="1" applyFont="1" applyFill="1" applyBorder="1">
      <alignment vertical="center"/>
    </xf>
    <xf numFmtId="9" fontId="4" fillId="0" borderId="70" xfId="1" applyFont="1" applyFill="1" applyBorder="1">
      <alignment vertical="center"/>
    </xf>
    <xf numFmtId="38" fontId="12" fillId="0" borderId="71" xfId="2" applyFont="1" applyFill="1" applyBorder="1">
      <alignment vertical="center"/>
    </xf>
    <xf numFmtId="9" fontId="13" fillId="0" borderId="9" xfId="1" applyFont="1" applyFill="1" applyBorder="1">
      <alignment vertical="center"/>
    </xf>
    <xf numFmtId="38" fontId="12" fillId="0" borderId="9" xfId="2" applyFont="1" applyFill="1" applyBorder="1">
      <alignment vertical="center"/>
    </xf>
    <xf numFmtId="9" fontId="13" fillId="0" borderId="72" xfId="1" applyFont="1" applyBorder="1">
      <alignment vertical="center"/>
    </xf>
    <xf numFmtId="38" fontId="12" fillId="0" borderId="73" xfId="2" applyFont="1" applyFill="1" applyBorder="1">
      <alignment vertical="center"/>
    </xf>
    <xf numFmtId="9" fontId="4" fillId="0" borderId="72" xfId="1" applyFont="1" applyFill="1" applyBorder="1">
      <alignment vertical="center"/>
    </xf>
    <xf numFmtId="38" fontId="12" fillId="0" borderId="72" xfId="2" applyFont="1" applyFill="1" applyBorder="1">
      <alignment vertical="center"/>
    </xf>
    <xf numFmtId="9" fontId="4" fillId="0" borderId="74" xfId="1" applyFont="1" applyFill="1" applyBorder="1">
      <alignment vertical="center"/>
    </xf>
    <xf numFmtId="9" fontId="4" fillId="0" borderId="75" xfId="1" applyFont="1" applyFill="1" applyBorder="1">
      <alignment vertical="center"/>
    </xf>
    <xf numFmtId="9" fontId="4" fillId="0" borderId="9" xfId="1" applyFont="1" applyFill="1" applyBorder="1">
      <alignment vertical="center"/>
    </xf>
    <xf numFmtId="38" fontId="12" fillId="0" borderId="9" xfId="0" applyNumberFormat="1" applyFont="1" applyFill="1" applyBorder="1">
      <alignment vertical="center"/>
    </xf>
    <xf numFmtId="9" fontId="4" fillId="0" borderId="76" xfId="1" applyFont="1" applyFill="1" applyBorder="1">
      <alignment vertical="center"/>
    </xf>
    <xf numFmtId="38" fontId="12" fillId="0" borderId="77" xfId="2" applyFont="1" applyFill="1" applyBorder="1">
      <alignment vertical="center"/>
    </xf>
    <xf numFmtId="38" fontId="12" fillId="0" borderId="66" xfId="0" applyNumberFormat="1" applyFont="1" applyFill="1" applyBorder="1" applyAlignment="1">
      <alignment vertical="center" shrinkToFit="1"/>
    </xf>
    <xf numFmtId="176" fontId="12" fillId="0" borderId="72" xfId="0" applyNumberFormat="1" applyFont="1" applyFill="1" applyBorder="1">
      <alignment vertical="center"/>
    </xf>
    <xf numFmtId="176" fontId="12" fillId="0" borderId="77" xfId="0" applyNumberFormat="1" applyFont="1" applyFill="1" applyBorder="1">
      <alignment vertical="center"/>
    </xf>
    <xf numFmtId="176" fontId="12" fillId="0" borderId="78" xfId="0" applyNumberFormat="1" applyFont="1" applyFill="1" applyBorder="1">
      <alignment vertical="center"/>
    </xf>
    <xf numFmtId="176" fontId="12" fillId="0" borderId="136" xfId="0" applyNumberFormat="1" applyFont="1" applyFill="1" applyBorder="1">
      <alignment vertical="center"/>
    </xf>
    <xf numFmtId="9" fontId="4" fillId="0" borderId="137" xfId="1" applyFont="1" applyFill="1" applyBorder="1">
      <alignment vertical="center"/>
    </xf>
    <xf numFmtId="178" fontId="12" fillId="0" borderId="138" xfId="1" applyNumberFormat="1" applyFont="1" applyFill="1" applyBorder="1" applyAlignment="1">
      <alignment vertical="center" shrinkToFit="1"/>
    </xf>
    <xf numFmtId="9" fontId="4" fillId="0" borderId="139" xfId="1" applyFont="1" applyFill="1" applyBorder="1">
      <alignment vertical="center"/>
    </xf>
    <xf numFmtId="176" fontId="12" fillId="0" borderId="73" xfId="0" applyNumberFormat="1" applyFont="1" applyFill="1" applyBorder="1">
      <alignment vertical="center"/>
    </xf>
    <xf numFmtId="9" fontId="4" fillId="0" borderId="79" xfId="1" applyFont="1" applyFill="1" applyBorder="1">
      <alignment vertical="center"/>
    </xf>
    <xf numFmtId="38" fontId="12" fillId="0" borderId="138" xfId="2" applyFont="1" applyFill="1" applyBorder="1" applyAlignment="1">
      <alignment vertical="center" shrinkToFit="1"/>
    </xf>
    <xf numFmtId="0" fontId="4" fillId="0" borderId="0" xfId="0" applyFont="1" applyAlignment="1">
      <alignment vertical="center"/>
    </xf>
    <xf numFmtId="9" fontId="4" fillId="0" borderId="119" xfId="1" applyFont="1" applyFill="1" applyBorder="1" applyAlignment="1">
      <alignment horizontal="right" vertical="center"/>
    </xf>
    <xf numFmtId="178" fontId="12" fillId="0" borderId="0" xfId="0" applyNumberFormat="1" applyFont="1" applyFill="1" applyBorder="1">
      <alignment vertical="center"/>
    </xf>
    <xf numFmtId="9" fontId="4" fillId="0" borderId="140" xfId="1" applyFont="1" applyFill="1" applyBorder="1" applyAlignment="1">
      <alignment horizontal="right" vertical="center"/>
    </xf>
    <xf numFmtId="176" fontId="12" fillId="0" borderId="81" xfId="0" applyNumberFormat="1" applyFont="1" applyFill="1" applyBorder="1">
      <alignment vertical="center"/>
    </xf>
    <xf numFmtId="176" fontId="12" fillId="0" borderId="82" xfId="0" applyNumberFormat="1" applyFont="1" applyFill="1" applyBorder="1">
      <alignment vertical="center"/>
    </xf>
    <xf numFmtId="176" fontId="12" fillId="0" borderId="83" xfId="0" applyNumberFormat="1" applyFont="1" applyFill="1" applyBorder="1">
      <alignment vertical="center"/>
    </xf>
    <xf numFmtId="176" fontId="12" fillId="0" borderId="84" xfId="0" applyNumberFormat="1" applyFont="1" applyFill="1" applyBorder="1">
      <alignment vertical="center"/>
    </xf>
    <xf numFmtId="177" fontId="12" fillId="0" borderId="85" xfId="0" applyNumberFormat="1" applyFont="1" applyFill="1" applyBorder="1" applyAlignment="1">
      <alignment horizontal="right" vertical="center"/>
    </xf>
    <xf numFmtId="177" fontId="12" fillId="0" borderId="82" xfId="0" applyNumberFormat="1" applyFont="1" applyFill="1" applyBorder="1" applyAlignment="1">
      <alignment horizontal="right" vertical="center"/>
    </xf>
    <xf numFmtId="177" fontId="12" fillId="0" borderId="83" xfId="0" applyNumberFormat="1" applyFont="1" applyFill="1" applyBorder="1" applyAlignment="1">
      <alignment horizontal="right" vertical="center"/>
    </xf>
    <xf numFmtId="0" fontId="12" fillId="0" borderId="84" xfId="0" applyFont="1" applyFill="1" applyBorder="1" applyAlignment="1">
      <alignment horizontal="right" vertical="center"/>
    </xf>
    <xf numFmtId="9" fontId="4" fillId="0" borderId="141" xfId="1" applyFont="1" applyFill="1" applyBorder="1" applyAlignment="1">
      <alignment horizontal="right" vertical="center"/>
    </xf>
    <xf numFmtId="176" fontId="12" fillId="0" borderId="86" xfId="0" applyNumberFormat="1" applyFont="1" applyFill="1" applyBorder="1">
      <alignment vertical="center"/>
    </xf>
    <xf numFmtId="176" fontId="12" fillId="0" borderId="87" xfId="0" applyNumberFormat="1" applyFont="1" applyFill="1" applyBorder="1">
      <alignment vertical="center"/>
    </xf>
    <xf numFmtId="176" fontId="12" fillId="0" borderId="88" xfId="0" applyNumberFormat="1" applyFont="1" applyFill="1" applyBorder="1">
      <alignment vertical="center"/>
    </xf>
    <xf numFmtId="177" fontId="12" fillId="0" borderId="89" xfId="0" applyNumberFormat="1" applyFont="1" applyFill="1" applyBorder="1" applyAlignment="1">
      <alignment horizontal="right" vertical="center"/>
    </xf>
    <xf numFmtId="177" fontId="12" fillId="0" borderId="86" xfId="0" applyNumberFormat="1" applyFont="1" applyFill="1" applyBorder="1" applyAlignment="1">
      <alignment horizontal="right" vertical="center"/>
    </xf>
    <xf numFmtId="177" fontId="12" fillId="0" borderId="87" xfId="0" applyNumberFormat="1" applyFont="1" applyFill="1" applyBorder="1" applyAlignment="1">
      <alignment horizontal="right" vertical="center"/>
    </xf>
    <xf numFmtId="0" fontId="12" fillId="0" borderId="88" xfId="0" applyFont="1" applyFill="1" applyBorder="1" applyAlignment="1">
      <alignment horizontal="right" vertical="center"/>
    </xf>
    <xf numFmtId="176" fontId="12" fillId="0" borderId="90" xfId="0" applyNumberFormat="1" applyFont="1" applyFill="1" applyBorder="1">
      <alignment vertical="center"/>
    </xf>
    <xf numFmtId="176" fontId="12" fillId="0" borderId="91" xfId="0" applyNumberFormat="1" applyFont="1" applyFill="1" applyBorder="1">
      <alignment vertical="center"/>
    </xf>
    <xf numFmtId="177" fontId="12" fillId="0" borderId="142" xfId="0" applyNumberFormat="1" applyFont="1" applyFill="1" applyBorder="1" applyAlignment="1">
      <alignment horizontal="right" vertical="center"/>
    </xf>
    <xf numFmtId="176" fontId="12" fillId="0" borderId="142" xfId="0" applyNumberFormat="1" applyFont="1" applyFill="1" applyBorder="1">
      <alignment vertical="center"/>
    </xf>
    <xf numFmtId="176" fontId="12" fillId="0" borderId="93" xfId="0" applyNumberFormat="1" applyFont="1" applyFill="1" applyBorder="1">
      <alignment vertical="center"/>
    </xf>
    <xf numFmtId="176" fontId="12" fillId="0" borderId="108" xfId="0" applyNumberFormat="1" applyFont="1" applyFill="1" applyBorder="1">
      <alignment vertical="center"/>
    </xf>
    <xf numFmtId="176" fontId="12" fillId="0" borderId="92" xfId="0" applyNumberFormat="1" applyFont="1" applyFill="1" applyBorder="1">
      <alignment vertical="center"/>
    </xf>
    <xf numFmtId="38" fontId="8" fillId="0" borderId="64" xfId="2" applyFont="1" applyFill="1" applyBorder="1">
      <alignment vertical="center"/>
    </xf>
    <xf numFmtId="38" fontId="12" fillId="0" borderId="57" xfId="2" applyFont="1" applyFill="1" applyBorder="1" applyAlignment="1">
      <alignment horizontal="right" vertical="center"/>
    </xf>
    <xf numFmtId="38" fontId="12" fillId="0" borderId="43" xfId="2" applyFont="1" applyFill="1" applyBorder="1" applyAlignment="1">
      <alignment horizontal="right" vertical="center"/>
    </xf>
    <xf numFmtId="38" fontId="12" fillId="0" borderId="35" xfId="2" applyFont="1" applyFill="1" applyBorder="1" applyAlignment="1">
      <alignment horizontal="right" vertical="center"/>
    </xf>
    <xf numFmtId="38" fontId="12" fillId="0" borderId="120" xfId="2" applyFont="1" applyFill="1" applyBorder="1" applyAlignment="1">
      <alignment horizontal="right" vertical="center"/>
    </xf>
    <xf numFmtId="38" fontId="12" fillId="0" borderId="121" xfId="2" applyFont="1" applyFill="1" applyBorder="1" applyAlignment="1">
      <alignment horizontal="right" vertical="center"/>
    </xf>
    <xf numFmtId="38" fontId="12" fillId="0" borderId="44" xfId="2" applyFont="1" applyFill="1" applyBorder="1" applyAlignment="1">
      <alignment horizontal="right" vertical="center"/>
    </xf>
    <xf numFmtId="38" fontId="12" fillId="0" borderId="84" xfId="2" applyFont="1" applyFill="1" applyBorder="1" applyAlignment="1">
      <alignment horizontal="right" vertical="center"/>
    </xf>
    <xf numFmtId="38" fontId="12" fillId="0" borderId="88" xfId="2" applyFont="1" applyFill="1" applyBorder="1" applyAlignment="1">
      <alignment horizontal="right" vertical="center"/>
    </xf>
    <xf numFmtId="38" fontId="4" fillId="0" borderId="0" xfId="2" applyFont="1">
      <alignment vertical="center"/>
    </xf>
    <xf numFmtId="9" fontId="4" fillId="0" borderId="42" xfId="1" applyFont="1" applyFill="1" applyBorder="1" applyAlignment="1">
      <alignment horizontal="right" vertical="center"/>
    </xf>
    <xf numFmtId="38" fontId="12" fillId="0" borderId="120" xfId="2" applyFont="1" applyFill="1" applyBorder="1">
      <alignment vertical="center"/>
    </xf>
    <xf numFmtId="38" fontId="12" fillId="0" borderId="84" xfId="2" applyFont="1" applyFill="1" applyBorder="1">
      <alignment vertical="center"/>
    </xf>
    <xf numFmtId="38" fontId="12" fillId="0" borderId="88" xfId="2" applyFont="1" applyFill="1" applyBorder="1">
      <alignment vertical="center"/>
    </xf>
    <xf numFmtId="38" fontId="8" fillId="0" borderId="0" xfId="2" applyFont="1" applyFill="1" applyBorder="1">
      <alignment vertical="center"/>
    </xf>
    <xf numFmtId="38" fontId="12" fillId="0" borderId="43" xfId="2" applyFont="1" applyFill="1" applyBorder="1" applyAlignment="1">
      <alignment vertical="center" shrinkToFit="1"/>
    </xf>
    <xf numFmtId="38" fontId="12" fillId="0" borderId="125" xfId="2" applyFont="1" applyFill="1" applyBorder="1">
      <alignment vertical="center"/>
    </xf>
    <xf numFmtId="9" fontId="4" fillId="0" borderId="60" xfId="1" applyFont="1" applyFill="1" applyBorder="1" applyAlignment="1">
      <alignment horizontal="right" vertical="center"/>
    </xf>
    <xf numFmtId="9" fontId="4" fillId="0" borderId="0" xfId="1" applyFont="1">
      <alignment vertical="center"/>
    </xf>
    <xf numFmtId="9" fontId="17" fillId="2" borderId="1" xfId="1" applyFont="1" applyFill="1" applyBorder="1" applyAlignment="1">
      <alignment horizontal="center" vertical="center" shrinkToFit="1"/>
    </xf>
    <xf numFmtId="9" fontId="4" fillId="2" borderId="6" xfId="1" applyFont="1" applyFill="1" applyBorder="1" applyAlignment="1">
      <alignment horizontal="center" vertical="center"/>
    </xf>
    <xf numFmtId="9" fontId="4" fillId="2" borderId="23" xfId="1" applyFont="1" applyFill="1" applyBorder="1" applyAlignment="1">
      <alignment horizontal="right" vertical="center"/>
    </xf>
    <xf numFmtId="9" fontId="4" fillId="2" borderId="30" xfId="1" applyFont="1" applyFill="1" applyBorder="1" applyAlignment="1">
      <alignment horizontal="right" vertical="center"/>
    </xf>
    <xf numFmtId="9" fontId="17" fillId="2" borderId="2" xfId="1" applyFont="1" applyFill="1" applyBorder="1" applyAlignment="1">
      <alignment horizontal="center" vertical="center" shrinkToFit="1"/>
    </xf>
    <xf numFmtId="9" fontId="4" fillId="2" borderId="7" xfId="1" applyFont="1" applyFill="1" applyBorder="1" applyAlignment="1">
      <alignment horizontal="center" vertical="center"/>
    </xf>
    <xf numFmtId="9" fontId="4" fillId="2" borderId="13" xfId="1" applyFont="1" applyFill="1" applyBorder="1" applyAlignment="1">
      <alignment horizontal="right" vertical="center"/>
    </xf>
    <xf numFmtId="9" fontId="4" fillId="2" borderId="28" xfId="1" applyFont="1" applyFill="1" applyBorder="1" applyAlignment="1">
      <alignment horizontal="right" vertical="center"/>
    </xf>
    <xf numFmtId="9" fontId="17" fillId="2" borderId="3" xfId="1" applyFont="1" applyFill="1" applyBorder="1" applyAlignment="1">
      <alignment horizontal="center" vertical="center" shrinkToFit="1"/>
    </xf>
    <xf numFmtId="9" fontId="4" fillId="0" borderId="28" xfId="1" applyFont="1" applyFill="1" applyBorder="1" applyAlignment="1">
      <alignment horizontal="right" vertical="center"/>
    </xf>
    <xf numFmtId="9" fontId="4" fillId="2" borderId="8" xfId="1" applyFont="1" applyFill="1" applyBorder="1" applyAlignment="1">
      <alignment horizontal="center" vertical="center"/>
    </xf>
    <xf numFmtId="9" fontId="12" fillId="0" borderId="23" xfId="1" applyFont="1" applyFill="1" applyBorder="1" applyAlignment="1">
      <alignment horizontal="right" vertical="center"/>
    </xf>
    <xf numFmtId="9" fontId="12" fillId="0" borderId="30" xfId="1" applyFont="1" applyFill="1" applyBorder="1" applyAlignment="1">
      <alignment horizontal="right" vertical="center"/>
    </xf>
    <xf numFmtId="9" fontId="12" fillId="0" borderId="13" xfId="1" applyFont="1" applyFill="1" applyBorder="1" applyAlignment="1">
      <alignment horizontal="right" vertical="center"/>
    </xf>
    <xf numFmtId="9" fontId="12" fillId="0" borderId="28" xfId="1" applyFont="1" applyFill="1" applyBorder="1" applyAlignment="1">
      <alignment horizontal="right" vertical="center"/>
    </xf>
    <xf numFmtId="9" fontId="4" fillId="0" borderId="31" xfId="1" applyFont="1" applyFill="1" applyBorder="1" applyAlignment="1">
      <alignment horizontal="right" vertical="center"/>
    </xf>
    <xf numFmtId="9" fontId="17" fillId="2" borderId="4" xfId="1" applyFont="1" applyFill="1" applyBorder="1" applyAlignment="1">
      <alignment horizontal="center" vertical="center" shrinkToFit="1"/>
    </xf>
    <xf numFmtId="9" fontId="4" fillId="2" borderId="9" xfId="1" applyFont="1" applyFill="1" applyBorder="1" applyAlignment="1">
      <alignment horizontal="center" vertical="center"/>
    </xf>
    <xf numFmtId="9" fontId="5" fillId="0" borderId="0" xfId="1" applyFont="1" applyAlignment="1">
      <alignment horizontal="right" vertical="center"/>
    </xf>
    <xf numFmtId="9" fontId="11" fillId="2" borderId="4" xfId="1" applyFont="1" applyFill="1" applyBorder="1" applyAlignment="1">
      <alignment horizontal="center" vertical="center" shrinkToFit="1"/>
    </xf>
    <xf numFmtId="9" fontId="17" fillId="2" borderId="104" xfId="1" applyFont="1" applyFill="1" applyBorder="1" applyAlignment="1">
      <alignment horizontal="center" vertical="center" shrinkToFit="1"/>
    </xf>
    <xf numFmtId="9" fontId="4" fillId="2" borderId="106" xfId="1" applyFont="1" applyFill="1" applyBorder="1" applyAlignment="1">
      <alignment horizontal="center" vertical="center"/>
    </xf>
    <xf numFmtId="9" fontId="4" fillId="0" borderId="123" xfId="1" applyFont="1" applyFill="1" applyBorder="1" applyAlignment="1">
      <alignment horizontal="right" vertical="center"/>
    </xf>
    <xf numFmtId="9" fontId="4" fillId="0" borderId="117" xfId="1" applyFont="1" applyFill="1" applyBorder="1" applyAlignment="1">
      <alignment horizontal="right" vertical="center"/>
    </xf>
    <xf numFmtId="9" fontId="17" fillId="2" borderId="105" xfId="1" applyFont="1" applyFill="1" applyBorder="1" applyAlignment="1">
      <alignment horizontal="center" vertical="center" shrinkToFit="1"/>
    </xf>
    <xf numFmtId="9" fontId="4" fillId="2" borderId="107" xfId="1" applyFont="1" applyFill="1" applyBorder="1" applyAlignment="1">
      <alignment horizontal="center" vertical="center"/>
    </xf>
    <xf numFmtId="9" fontId="4" fillId="0" borderId="130" xfId="1" applyFont="1" applyFill="1" applyBorder="1" applyAlignment="1">
      <alignment horizontal="right" vertical="center"/>
    </xf>
    <xf numFmtId="9" fontId="4" fillId="0" borderId="129" xfId="1" applyFont="1" applyFill="1" applyBorder="1" applyAlignment="1">
      <alignment horizontal="right" vertical="center"/>
    </xf>
    <xf numFmtId="9" fontId="4" fillId="0" borderId="131" xfId="1" applyFont="1" applyFill="1" applyBorder="1" applyAlignment="1">
      <alignment horizontal="right" vertical="center"/>
    </xf>
    <xf numFmtId="9" fontId="4" fillId="0" borderId="132" xfId="1" applyFont="1" applyFill="1" applyBorder="1" applyAlignment="1">
      <alignment horizontal="right" vertical="center"/>
    </xf>
    <xf numFmtId="9" fontId="17" fillId="2" borderId="5" xfId="1" applyFont="1" applyFill="1" applyBorder="1" applyAlignment="1">
      <alignment horizontal="center" vertical="center" shrinkToFit="1"/>
    </xf>
    <xf numFmtId="9" fontId="4" fillId="2" borderId="10" xfId="1" applyFont="1" applyFill="1" applyBorder="1" applyAlignment="1">
      <alignment horizontal="center" vertical="center"/>
    </xf>
    <xf numFmtId="9" fontId="4" fillId="0" borderId="25" xfId="1" applyFont="1" applyFill="1" applyBorder="1" applyAlignment="1">
      <alignment horizontal="right" vertical="center"/>
    </xf>
    <xf numFmtId="9" fontId="4" fillId="0" borderId="63" xfId="1" applyFont="1" applyFill="1" applyBorder="1" applyAlignment="1">
      <alignment horizontal="right" vertical="center"/>
    </xf>
    <xf numFmtId="9" fontId="4" fillId="0" borderId="33" xfId="1" applyFont="1" applyFill="1" applyBorder="1" applyAlignment="1">
      <alignment horizontal="right" vertical="center"/>
    </xf>
    <xf numFmtId="9" fontId="17" fillId="2" borderId="80" xfId="1" applyFont="1" applyFill="1" applyBorder="1" applyAlignment="1">
      <alignment horizontal="center" vertical="center" shrinkToFit="1"/>
    </xf>
    <xf numFmtId="9" fontId="4" fillId="0" borderId="79" xfId="1" applyFont="1" applyFill="1" applyBorder="1" applyAlignment="1">
      <alignment horizontal="right" vertical="center"/>
    </xf>
    <xf numFmtId="9" fontId="4" fillId="0" borderId="17" xfId="1" applyFont="1" applyFill="1" applyBorder="1" applyAlignment="1">
      <alignment horizontal="right" vertical="center"/>
    </xf>
    <xf numFmtId="9" fontId="4" fillId="0" borderId="76" xfId="1" applyFont="1" applyFill="1" applyBorder="1" applyAlignment="1">
      <alignment horizontal="right" vertical="center"/>
    </xf>
    <xf numFmtId="9" fontId="16" fillId="0" borderId="0" xfId="1" applyFont="1" applyAlignment="1">
      <alignment horizontal="right" vertical="center"/>
    </xf>
    <xf numFmtId="9" fontId="4" fillId="0" borderId="39" xfId="1" applyFont="1" applyFill="1" applyBorder="1" applyAlignment="1">
      <alignment horizontal="right" vertical="center"/>
    </xf>
    <xf numFmtId="9" fontId="4" fillId="0" borderId="124" xfId="1" applyFont="1" applyFill="1" applyBorder="1" applyAlignment="1">
      <alignment horizontal="right" vertical="center"/>
    </xf>
    <xf numFmtId="38" fontId="12" fillId="0" borderId="12" xfId="2" applyFont="1" applyFill="1" applyBorder="1" applyAlignment="1">
      <alignment horizontal="right" vertical="center"/>
    </xf>
    <xf numFmtId="9" fontId="4" fillId="0" borderId="37" xfId="1" applyFont="1" applyFill="1" applyBorder="1" applyAlignment="1">
      <alignment horizontal="right" vertical="center"/>
    </xf>
    <xf numFmtId="38" fontId="12" fillId="0" borderId="38" xfId="2" applyFont="1" applyFill="1" applyBorder="1" applyAlignment="1">
      <alignment horizontal="right" vertical="center"/>
    </xf>
    <xf numFmtId="9" fontId="4" fillId="2" borderId="146" xfId="1" applyFont="1" applyFill="1" applyBorder="1">
      <alignment vertical="center"/>
    </xf>
    <xf numFmtId="9" fontId="4" fillId="0" borderId="147" xfId="1" applyFont="1" applyFill="1" applyBorder="1">
      <alignment vertical="center"/>
    </xf>
    <xf numFmtId="0" fontId="4" fillId="0" borderId="64" xfId="0" applyFont="1" applyBorder="1">
      <alignment vertical="center"/>
    </xf>
    <xf numFmtId="9" fontId="4" fillId="0" borderId="147" xfId="1" applyFont="1" applyFill="1" applyBorder="1" applyAlignment="1">
      <alignment horizontal="right" vertical="center"/>
    </xf>
    <xf numFmtId="38" fontId="4" fillId="0" borderId="64" xfId="2" applyFont="1" applyBorder="1">
      <alignment vertical="center"/>
    </xf>
    <xf numFmtId="38" fontId="12" fillId="0" borderId="14" xfId="2" applyFont="1" applyFill="1" applyBorder="1" applyAlignment="1">
      <alignment horizontal="right" vertical="center"/>
    </xf>
    <xf numFmtId="38" fontId="12" fillId="0" borderId="12" xfId="0" applyNumberFormat="1" applyFont="1" applyFill="1" applyBorder="1" applyAlignment="1">
      <alignment horizontal="right" vertical="center"/>
    </xf>
    <xf numFmtId="177" fontId="12" fillId="0" borderId="35" xfId="0" applyNumberFormat="1" applyFont="1" applyFill="1" applyBorder="1" applyAlignment="1">
      <alignment horizontal="right" vertical="center"/>
    </xf>
    <xf numFmtId="177" fontId="12" fillId="0" borderId="56" xfId="0" applyNumberFormat="1" applyFont="1" applyFill="1" applyBorder="1" applyAlignment="1">
      <alignment horizontal="right" vertical="center"/>
    </xf>
    <xf numFmtId="177" fontId="12" fillId="0" borderId="52" xfId="0" applyNumberFormat="1" applyFont="1" applyFill="1" applyBorder="1" applyAlignment="1">
      <alignment horizontal="right" vertical="center"/>
    </xf>
    <xf numFmtId="0" fontId="4" fillId="0" borderId="0" xfId="0" applyFont="1" applyAlignment="1">
      <alignment horizontal="right" vertical="center"/>
    </xf>
    <xf numFmtId="0" fontId="8" fillId="0" borderId="0" xfId="0" applyFont="1" applyFill="1" applyBorder="1" applyAlignment="1">
      <alignment horizontal="left" vertical="center"/>
    </xf>
    <xf numFmtId="38" fontId="16" fillId="0" borderId="0" xfId="2" applyFont="1" applyFill="1" applyBorder="1" applyAlignment="1">
      <alignment horizontal="left"/>
    </xf>
    <xf numFmtId="9" fontId="4" fillId="0" borderId="0" xfId="1" applyFont="1" applyBorder="1">
      <alignment vertical="center"/>
    </xf>
    <xf numFmtId="9" fontId="4" fillId="0" borderId="151" xfId="1" applyFont="1" applyFill="1" applyBorder="1">
      <alignment vertical="center"/>
    </xf>
    <xf numFmtId="9" fontId="4" fillId="0" borderId="152" xfId="1" applyFont="1" applyFill="1" applyBorder="1">
      <alignment vertical="center"/>
    </xf>
    <xf numFmtId="9" fontId="4" fillId="0" borderId="153" xfId="1" applyFont="1" applyFill="1" applyBorder="1">
      <alignment vertical="center"/>
    </xf>
    <xf numFmtId="9" fontId="4" fillId="0" borderId="153" xfId="1" applyFont="1" applyFill="1" applyBorder="1" applyAlignment="1">
      <alignment horizontal="right" vertical="center"/>
    </xf>
    <xf numFmtId="9" fontId="4" fillId="0" borderId="154" xfId="1" applyFont="1" applyFill="1" applyBorder="1">
      <alignment vertical="center"/>
    </xf>
    <xf numFmtId="9" fontId="4" fillId="0" borderId="155" xfId="1" applyFont="1" applyFill="1" applyBorder="1">
      <alignment vertical="center"/>
    </xf>
    <xf numFmtId="9" fontId="4" fillId="0" borderId="156" xfId="1" applyFont="1" applyFill="1" applyBorder="1">
      <alignment vertical="center"/>
    </xf>
    <xf numFmtId="9" fontId="4" fillId="0" borderId="157" xfId="1" applyFont="1" applyFill="1" applyBorder="1">
      <alignment vertical="center"/>
    </xf>
    <xf numFmtId="177" fontId="12" fillId="0" borderId="110" xfId="0" applyNumberFormat="1" applyFont="1" applyFill="1" applyBorder="1" applyAlignment="1">
      <alignment horizontal="right" vertical="center"/>
    </xf>
    <xf numFmtId="38" fontId="12" fillId="0" borderId="158" xfId="2" applyFont="1" applyFill="1" applyBorder="1" applyAlignment="1">
      <alignment horizontal="right" vertical="center"/>
    </xf>
    <xf numFmtId="179" fontId="4" fillId="0" borderId="113" xfId="1" applyNumberFormat="1" applyFont="1" applyFill="1" applyBorder="1" applyAlignment="1">
      <alignment horizontal="right" vertical="center"/>
    </xf>
    <xf numFmtId="179" fontId="4" fillId="0" borderId="130" xfId="1" applyNumberFormat="1" applyFont="1" applyFill="1" applyBorder="1" applyAlignment="1">
      <alignment horizontal="right" vertical="center"/>
    </xf>
    <xf numFmtId="178" fontId="12" fillId="0" borderId="86" xfId="2" applyNumberFormat="1" applyFont="1" applyFill="1" applyBorder="1" applyAlignment="1">
      <alignment horizontal="right" vertical="center"/>
    </xf>
    <xf numFmtId="178" fontId="12" fillId="0" borderId="0" xfId="0" applyNumberFormat="1" applyFont="1" applyFill="1" applyBorder="1" applyAlignment="1">
      <alignment horizontal="right" vertical="center"/>
    </xf>
    <xf numFmtId="178" fontId="12" fillId="0" borderId="112" xfId="0" applyNumberFormat="1" applyFont="1" applyFill="1" applyBorder="1" applyAlignment="1">
      <alignment horizontal="right" vertical="center"/>
    </xf>
    <xf numFmtId="178" fontId="12" fillId="0" borderId="114" xfId="0" applyNumberFormat="1" applyFont="1" applyFill="1" applyBorder="1" applyAlignment="1">
      <alignment horizontal="right" vertical="center"/>
    </xf>
    <xf numFmtId="178" fontId="12" fillId="0" borderId="114" xfId="2" applyNumberFormat="1" applyFont="1" applyFill="1" applyBorder="1" applyAlignment="1">
      <alignment vertical="center"/>
    </xf>
    <xf numFmtId="178" fontId="12" fillId="0" borderId="82" xfId="0" applyNumberFormat="1" applyFont="1" applyFill="1" applyBorder="1" applyAlignment="1">
      <alignment horizontal="right" vertical="center"/>
    </xf>
    <xf numFmtId="178" fontId="4" fillId="0" borderId="0" xfId="0" applyNumberFormat="1" applyFont="1">
      <alignment vertical="center"/>
    </xf>
    <xf numFmtId="178" fontId="12" fillId="0" borderId="11" xfId="0" applyNumberFormat="1" applyFont="1" applyFill="1" applyBorder="1">
      <alignment vertical="center"/>
    </xf>
    <xf numFmtId="178" fontId="12" fillId="0" borderId="0" xfId="2" applyNumberFormat="1" applyFont="1" applyFill="1" applyBorder="1" applyAlignment="1">
      <alignment horizontal="right" vertical="center"/>
    </xf>
    <xf numFmtId="178" fontId="12" fillId="0" borderId="26" xfId="0" applyNumberFormat="1" applyFont="1" applyFill="1" applyBorder="1">
      <alignment vertical="center"/>
    </xf>
    <xf numFmtId="178" fontId="12" fillId="0" borderId="55" xfId="0" applyNumberFormat="1" applyFont="1" applyFill="1" applyBorder="1">
      <alignment vertical="center"/>
    </xf>
    <xf numFmtId="178" fontId="12" fillId="0" borderId="26" xfId="0" applyNumberFormat="1" applyFont="1" applyFill="1" applyBorder="1" applyAlignment="1">
      <alignment horizontal="right" vertical="center"/>
    </xf>
    <xf numFmtId="178" fontId="12" fillId="0" borderId="55" xfId="2" applyNumberFormat="1" applyFont="1" applyFill="1" applyBorder="1" applyAlignment="1">
      <alignment horizontal="right" vertical="center"/>
    </xf>
    <xf numFmtId="178" fontId="12" fillId="0" borderId="55" xfId="2" applyNumberFormat="1" applyFont="1" applyFill="1" applyBorder="1">
      <alignment vertical="center"/>
    </xf>
    <xf numFmtId="178" fontId="12" fillId="0" borderId="46" xfId="0" applyNumberFormat="1" applyFont="1" applyFill="1" applyBorder="1" applyAlignment="1">
      <alignment horizontal="right" vertical="center"/>
    </xf>
    <xf numFmtId="178" fontId="12" fillId="0" borderId="55" xfId="0" applyNumberFormat="1" applyFont="1" applyFill="1" applyBorder="1" applyAlignment="1">
      <alignment horizontal="right" vertical="center"/>
    </xf>
    <xf numFmtId="178" fontId="4" fillId="0" borderId="26" xfId="1" applyNumberFormat="1" applyFont="1" applyFill="1" applyBorder="1" applyAlignment="1">
      <alignment horizontal="right" vertical="center"/>
    </xf>
    <xf numFmtId="178" fontId="12" fillId="0" borderId="88" xfId="0" applyNumberFormat="1" applyFont="1" applyFill="1" applyBorder="1">
      <alignment vertical="center"/>
    </xf>
    <xf numFmtId="178" fontId="12" fillId="0" borderId="86" xfId="0" applyNumberFormat="1" applyFont="1" applyFill="1" applyBorder="1">
      <alignment vertical="center"/>
    </xf>
    <xf numFmtId="178" fontId="12" fillId="0" borderId="92" xfId="0" applyNumberFormat="1" applyFont="1" applyFill="1" applyBorder="1">
      <alignment vertical="center"/>
    </xf>
    <xf numFmtId="178" fontId="12" fillId="0" borderId="108" xfId="0" applyNumberFormat="1" applyFont="1" applyFill="1" applyBorder="1">
      <alignment vertical="center"/>
    </xf>
    <xf numFmtId="178" fontId="12" fillId="0" borderId="112" xfId="0" applyNumberFormat="1" applyFont="1" applyFill="1" applyBorder="1">
      <alignment vertical="center"/>
    </xf>
    <xf numFmtId="178" fontId="12" fillId="0" borderId="112" xfId="2" applyNumberFormat="1" applyFont="1" applyFill="1" applyBorder="1" applyAlignment="1">
      <alignment horizontal="right" vertical="center"/>
    </xf>
    <xf numFmtId="178" fontId="12" fillId="0" borderId="116" xfId="0" applyNumberFormat="1" applyFont="1" applyFill="1" applyBorder="1">
      <alignment vertical="center"/>
    </xf>
    <xf numFmtId="178" fontId="12" fillId="0" borderId="120" xfId="0" applyNumberFormat="1" applyFont="1" applyFill="1" applyBorder="1">
      <alignment vertical="center"/>
    </xf>
    <xf numFmtId="178" fontId="12" fillId="0" borderId="116" xfId="0" applyNumberFormat="1" applyFont="1" applyFill="1" applyBorder="1" applyAlignment="1">
      <alignment horizontal="right" vertical="center"/>
    </xf>
    <xf numFmtId="178" fontId="12" fillId="0" borderId="120" xfId="2" applyNumberFormat="1" applyFont="1" applyFill="1" applyBorder="1" applyAlignment="1">
      <alignment horizontal="right" vertical="center"/>
    </xf>
    <xf numFmtId="178" fontId="12" fillId="0" borderId="120" xfId="2" applyNumberFormat="1" applyFont="1" applyFill="1" applyBorder="1">
      <alignment vertical="center"/>
    </xf>
    <xf numFmtId="178" fontId="12" fillId="0" borderId="127" xfId="0" applyNumberFormat="1" applyFont="1" applyFill="1" applyBorder="1" applyAlignment="1">
      <alignment horizontal="right" vertical="center"/>
    </xf>
    <xf numFmtId="178" fontId="12" fillId="0" borderId="120" xfId="0" applyNumberFormat="1" applyFont="1" applyFill="1" applyBorder="1" applyAlignment="1">
      <alignment horizontal="right" vertical="center"/>
    </xf>
    <xf numFmtId="178" fontId="12" fillId="0" borderId="149" xfId="0" applyNumberFormat="1" applyFont="1" applyFill="1" applyBorder="1">
      <alignment vertical="center"/>
    </xf>
    <xf numFmtId="178" fontId="12" fillId="0" borderId="46" xfId="0" applyNumberFormat="1" applyFont="1" applyFill="1" applyBorder="1">
      <alignment vertical="center"/>
    </xf>
    <xf numFmtId="178" fontId="12" fillId="0" borderId="148" xfId="0" applyNumberFormat="1" applyFont="1" applyFill="1" applyBorder="1">
      <alignment vertical="center"/>
    </xf>
    <xf numFmtId="178" fontId="12" fillId="0" borderId="114" xfId="2" applyNumberFormat="1" applyFont="1" applyFill="1" applyBorder="1" applyAlignment="1">
      <alignment horizontal="right" vertical="center"/>
    </xf>
    <xf numFmtId="178" fontId="12" fillId="0" borderId="118" xfId="0" applyNumberFormat="1" applyFont="1" applyFill="1" applyBorder="1" applyAlignment="1">
      <alignment horizontal="right" vertical="center"/>
    </xf>
    <xf numFmtId="178" fontId="12" fillId="0" borderId="121" xfId="2" applyNumberFormat="1" applyFont="1" applyFill="1" applyBorder="1" applyAlignment="1">
      <alignment horizontal="right" vertical="center"/>
    </xf>
    <xf numFmtId="178" fontId="12" fillId="0" borderId="125" xfId="2" applyNumberFormat="1" applyFont="1" applyFill="1" applyBorder="1">
      <alignment vertical="center"/>
    </xf>
    <xf numFmtId="178" fontId="12" fillId="0" borderId="128" xfId="0" applyNumberFormat="1" applyFont="1" applyFill="1" applyBorder="1" applyAlignment="1">
      <alignment horizontal="right" vertical="center"/>
    </xf>
    <xf numFmtId="178" fontId="12" fillId="0" borderId="121" xfId="0" applyNumberFormat="1" applyFont="1" applyFill="1" applyBorder="1" applyAlignment="1">
      <alignment horizontal="right" vertical="center"/>
    </xf>
    <xf numFmtId="178" fontId="12" fillId="0" borderId="150" xfId="0" applyNumberFormat="1" applyFont="1" applyFill="1" applyBorder="1">
      <alignment vertical="center"/>
    </xf>
    <xf numFmtId="178" fontId="12" fillId="0" borderId="20" xfId="0" applyNumberFormat="1" applyFont="1" applyFill="1" applyBorder="1">
      <alignment vertical="center"/>
    </xf>
    <xf numFmtId="178" fontId="12" fillId="0" borderId="14" xfId="0" applyNumberFormat="1" applyFont="1" applyFill="1" applyBorder="1">
      <alignment vertical="center"/>
    </xf>
    <xf numFmtId="178" fontId="12" fillId="0" borderId="145" xfId="0" applyNumberFormat="1" applyFont="1" applyFill="1" applyBorder="1">
      <alignment vertical="center"/>
    </xf>
    <xf numFmtId="178" fontId="12" fillId="0" borderId="29" xfId="0" applyNumberFormat="1" applyFont="1" applyFill="1" applyBorder="1">
      <alignment vertical="center"/>
    </xf>
    <xf numFmtId="178" fontId="12" fillId="0" borderId="44" xfId="0" applyNumberFormat="1" applyFont="1" applyFill="1" applyBorder="1">
      <alignment vertical="center"/>
    </xf>
    <xf numFmtId="178" fontId="12" fillId="0" borderId="44" xfId="2" applyNumberFormat="1" applyFont="1" applyFill="1" applyBorder="1" applyAlignment="1">
      <alignment horizontal="right" vertical="center"/>
    </xf>
    <xf numFmtId="178" fontId="12" fillId="0" borderId="38" xfId="0" applyNumberFormat="1" applyFont="1" applyFill="1" applyBorder="1">
      <alignment vertical="center"/>
    </xf>
    <xf numFmtId="178" fontId="12" fillId="0" borderId="15" xfId="0" applyNumberFormat="1" applyFont="1" applyFill="1" applyBorder="1">
      <alignment vertical="center"/>
    </xf>
    <xf numFmtId="178" fontId="12" fillId="0" borderId="12" xfId="0" applyNumberFormat="1" applyFont="1" applyFill="1" applyBorder="1">
      <alignment vertical="center"/>
    </xf>
    <xf numFmtId="178" fontId="12" fillId="0" borderId="27" xfId="0" applyNumberFormat="1" applyFont="1" applyFill="1" applyBorder="1">
      <alignment vertical="center"/>
    </xf>
    <xf numFmtId="178" fontId="12" fillId="0" borderId="43" xfId="0" applyNumberFormat="1" applyFont="1" applyFill="1" applyBorder="1">
      <alignment vertical="center"/>
    </xf>
    <xf numFmtId="178" fontId="12" fillId="0" borderId="12" xfId="0" applyNumberFormat="1" applyFont="1" applyFill="1" applyBorder="1" applyAlignment="1">
      <alignment vertical="center"/>
    </xf>
    <xf numFmtId="178" fontId="12" fillId="0" borderId="12" xfId="0" applyNumberFormat="1" applyFont="1" applyFill="1" applyBorder="1" applyAlignment="1">
      <alignment horizontal="right" vertical="center"/>
    </xf>
    <xf numFmtId="178" fontId="12" fillId="0" borderId="27" xfId="0" applyNumberFormat="1" applyFont="1" applyFill="1" applyBorder="1" applyAlignment="1">
      <alignment vertical="center"/>
    </xf>
    <xf numFmtId="178" fontId="12" fillId="0" borderId="43" xfId="2" applyNumberFormat="1" applyFont="1" applyFill="1" applyBorder="1" applyAlignment="1">
      <alignment vertical="center"/>
    </xf>
    <xf numFmtId="178" fontId="12" fillId="0" borderId="93" xfId="0" applyNumberFormat="1" applyFont="1" applyFill="1" applyBorder="1">
      <alignment vertical="center"/>
    </xf>
    <xf numFmtId="178" fontId="12" fillId="0" borderId="87" xfId="0" applyNumberFormat="1" applyFont="1" applyFill="1" applyBorder="1">
      <alignment vertical="center"/>
    </xf>
    <xf numFmtId="178" fontId="12" fillId="0" borderId="86" xfId="0" applyNumberFormat="1" applyFont="1" applyFill="1" applyBorder="1" applyAlignment="1">
      <alignment horizontal="right" vertical="center"/>
    </xf>
    <xf numFmtId="178" fontId="12" fillId="0" borderId="83" xfId="0" applyNumberFormat="1" applyFont="1" applyFill="1" applyBorder="1" applyAlignment="1">
      <alignment horizontal="right" vertical="center"/>
    </xf>
    <xf numFmtId="178" fontId="12" fillId="0" borderId="88" xfId="2" applyNumberFormat="1" applyFont="1" applyFill="1" applyBorder="1" applyAlignment="1">
      <alignment horizontal="right" vertical="center"/>
    </xf>
    <xf numFmtId="178" fontId="12" fillId="0" borderId="89" xfId="0" applyNumberFormat="1" applyFont="1" applyFill="1" applyBorder="1" applyAlignment="1">
      <alignment horizontal="right" vertical="center"/>
    </xf>
    <xf numFmtId="178" fontId="12" fillId="0" borderId="87" xfId="0" applyNumberFormat="1" applyFont="1" applyFill="1" applyBorder="1" applyAlignment="1">
      <alignment horizontal="right" vertical="center"/>
    </xf>
    <xf numFmtId="178" fontId="12" fillId="0" borderId="88" xfId="0" applyNumberFormat="1" applyFont="1" applyFill="1" applyBorder="1" applyAlignment="1">
      <alignment horizontal="right" vertical="center"/>
    </xf>
    <xf numFmtId="178" fontId="12" fillId="0" borderId="82" xfId="0" applyNumberFormat="1" applyFont="1" applyFill="1" applyBorder="1">
      <alignment vertical="center"/>
    </xf>
    <xf numFmtId="9" fontId="4" fillId="0" borderId="52" xfId="1" applyFont="1" applyFill="1" applyBorder="1" applyAlignment="1">
      <alignment horizontal="right" vertical="center"/>
    </xf>
    <xf numFmtId="178" fontId="12" fillId="0" borderId="73" xfId="0" applyNumberFormat="1" applyFont="1" applyFill="1" applyBorder="1">
      <alignment vertical="center"/>
    </xf>
    <xf numFmtId="178" fontId="12" fillId="0" borderId="47" xfId="0" applyNumberFormat="1" applyFont="1" applyFill="1" applyBorder="1">
      <alignment vertical="center"/>
    </xf>
    <xf numFmtId="178" fontId="12" fillId="0" borderId="77" xfId="0" applyNumberFormat="1" applyFont="1" applyFill="1" applyBorder="1">
      <alignment vertical="center"/>
    </xf>
    <xf numFmtId="178" fontId="4" fillId="0" borderId="0" xfId="0" applyNumberFormat="1" applyFont="1" applyBorder="1">
      <alignment vertical="center"/>
    </xf>
    <xf numFmtId="38" fontId="16" fillId="0" borderId="11" xfId="2" applyFont="1" applyFill="1" applyBorder="1" applyAlignment="1"/>
    <xf numFmtId="9" fontId="4" fillId="0" borderId="21" xfId="1" applyFont="1" applyFill="1" applyBorder="1" applyAlignment="1">
      <alignment horizontal="right" vertical="center"/>
    </xf>
    <xf numFmtId="38" fontId="8" fillId="0" borderId="65" xfId="2" applyFont="1" applyFill="1" applyBorder="1">
      <alignment vertical="center"/>
    </xf>
    <xf numFmtId="178" fontId="12" fillId="0" borderId="73" xfId="2" applyNumberFormat="1" applyFont="1" applyFill="1" applyBorder="1" applyAlignment="1">
      <alignment horizontal="right" vertical="center"/>
    </xf>
    <xf numFmtId="9" fontId="4" fillId="0" borderId="41" xfId="1" applyFont="1" applyFill="1" applyBorder="1" applyAlignment="1">
      <alignment horizontal="right" vertical="center"/>
    </xf>
    <xf numFmtId="9" fontId="13" fillId="0" borderId="51" xfId="1" applyFont="1" applyFill="1" applyBorder="1">
      <alignment vertical="center"/>
    </xf>
    <xf numFmtId="38" fontId="12" fillId="0" borderId="47" xfId="0" applyNumberFormat="1" applyFont="1" applyFill="1" applyBorder="1" applyAlignment="1">
      <alignment vertical="center" shrinkToFit="1"/>
    </xf>
    <xf numFmtId="176" fontId="12" fillId="0" borderId="48" xfId="0" applyNumberFormat="1" applyFont="1" applyFill="1" applyBorder="1">
      <alignment vertical="center"/>
    </xf>
    <xf numFmtId="176" fontId="12" fillId="0" borderId="47" xfId="0" applyNumberFormat="1" applyFont="1" applyFill="1" applyBorder="1">
      <alignment vertical="center"/>
    </xf>
    <xf numFmtId="176" fontId="12" fillId="0" borderId="53" xfId="0" applyNumberFormat="1" applyFont="1" applyFill="1" applyBorder="1">
      <alignment vertical="center"/>
    </xf>
    <xf numFmtId="176" fontId="12" fillId="0" borderId="127" xfId="0" applyNumberFormat="1" applyFont="1" applyFill="1" applyBorder="1">
      <alignment vertical="center"/>
    </xf>
    <xf numFmtId="178" fontId="12" fillId="0" borderId="128" xfId="0" applyNumberFormat="1" applyFont="1" applyFill="1" applyBorder="1">
      <alignment vertical="center"/>
    </xf>
    <xf numFmtId="9" fontId="4" fillId="0" borderId="162" xfId="1" applyFont="1" applyFill="1" applyBorder="1">
      <alignment vertical="center"/>
    </xf>
    <xf numFmtId="176" fontId="12" fillId="0" borderId="49" xfId="0" applyNumberFormat="1" applyFont="1" applyFill="1" applyBorder="1">
      <alignment vertical="center"/>
    </xf>
    <xf numFmtId="9" fontId="4" fillId="0" borderId="63" xfId="1" applyFont="1" applyFill="1" applyBorder="1">
      <alignment vertical="center"/>
    </xf>
    <xf numFmtId="176" fontId="12" fillId="0" borderId="85" xfId="0" applyNumberFormat="1" applyFont="1" applyFill="1" applyBorder="1">
      <alignment vertical="center"/>
    </xf>
    <xf numFmtId="176" fontId="12" fillId="0" borderId="89" xfId="0" applyNumberFormat="1" applyFont="1" applyFill="1" applyBorder="1">
      <alignment vertical="center"/>
    </xf>
    <xf numFmtId="178" fontId="12" fillId="0" borderId="127" xfId="0" applyNumberFormat="1" applyFont="1" applyFill="1" applyBorder="1">
      <alignment vertical="center"/>
    </xf>
    <xf numFmtId="178" fontId="12" fillId="0" borderId="49" xfId="0" applyNumberFormat="1" applyFont="1" applyFill="1" applyBorder="1">
      <alignment vertical="center"/>
    </xf>
    <xf numFmtId="0" fontId="8" fillId="0" borderId="55" xfId="0" applyFont="1" applyFill="1" applyBorder="1">
      <alignment vertical="center"/>
    </xf>
    <xf numFmtId="9" fontId="4" fillId="2" borderId="40" xfId="1" applyFont="1" applyFill="1" applyBorder="1">
      <alignment vertical="center"/>
    </xf>
    <xf numFmtId="9" fontId="13" fillId="0" borderId="39" xfId="1" applyFont="1" applyFill="1" applyBorder="1">
      <alignment vertical="center"/>
    </xf>
    <xf numFmtId="178" fontId="12" fillId="0" borderId="163" xfId="0" applyNumberFormat="1" applyFont="1" applyFill="1" applyBorder="1">
      <alignment vertical="center"/>
    </xf>
    <xf numFmtId="9" fontId="4" fillId="0" borderId="164" xfId="1" applyFont="1" applyFill="1" applyBorder="1">
      <alignment vertical="center"/>
    </xf>
    <xf numFmtId="178" fontId="12" fillId="0" borderId="165" xfId="0" applyNumberFormat="1" applyFont="1" applyFill="1" applyBorder="1">
      <alignment vertical="center"/>
    </xf>
    <xf numFmtId="0" fontId="19" fillId="0" borderId="0" xfId="0" applyFont="1" applyFill="1" applyAlignment="1">
      <alignment vertical="center"/>
    </xf>
    <xf numFmtId="0" fontId="4" fillId="0" borderId="0" xfId="0" applyFont="1" applyFill="1" applyAlignment="1">
      <alignment vertical="center" wrapText="1"/>
    </xf>
    <xf numFmtId="0" fontId="4" fillId="0" borderId="0" xfId="0" applyFont="1" applyFill="1">
      <alignment vertical="center"/>
    </xf>
    <xf numFmtId="0" fontId="4" fillId="0" borderId="0" xfId="0" applyFont="1" applyFill="1" applyAlignment="1">
      <alignment vertical="center"/>
    </xf>
    <xf numFmtId="0" fontId="16" fillId="0" borderId="0" xfId="0" applyFont="1" applyFill="1">
      <alignment vertical="center"/>
    </xf>
    <xf numFmtId="9" fontId="16" fillId="0" borderId="0" xfId="1" applyFont="1" applyFill="1">
      <alignment vertical="center"/>
    </xf>
    <xf numFmtId="178" fontId="16" fillId="0" borderId="0" xfId="0" applyNumberFormat="1" applyFont="1" applyFill="1">
      <alignment vertical="center"/>
    </xf>
    <xf numFmtId="0" fontId="16" fillId="0" borderId="0" xfId="0" applyFont="1" applyFill="1" applyAlignment="1">
      <alignment horizontal="left" vertical="center"/>
    </xf>
    <xf numFmtId="0" fontId="16" fillId="0" borderId="0" xfId="0" applyFont="1" applyFill="1" applyAlignment="1">
      <alignment vertical="center" wrapText="1"/>
    </xf>
    <xf numFmtId="177" fontId="12" fillId="0" borderId="0" xfId="0" applyNumberFormat="1" applyFont="1" applyFill="1" applyBorder="1" applyAlignment="1">
      <alignment horizontal="right" vertical="center"/>
    </xf>
    <xf numFmtId="177" fontId="12" fillId="0" borderId="26" xfId="0" applyNumberFormat="1" applyFont="1" applyFill="1" applyBorder="1" applyAlignment="1">
      <alignment horizontal="right" vertical="center"/>
    </xf>
    <xf numFmtId="9" fontId="4" fillId="0" borderId="26" xfId="1" applyFont="1" applyFill="1" applyBorder="1" applyAlignment="1">
      <alignment horizontal="right" vertical="center"/>
    </xf>
    <xf numFmtId="178" fontId="12" fillId="0" borderId="83" xfId="0" applyNumberFormat="1" applyFont="1" applyFill="1" applyBorder="1">
      <alignment vertical="center"/>
    </xf>
    <xf numFmtId="178" fontId="12" fillId="0" borderId="27" xfId="0" applyNumberFormat="1" applyFont="1" applyFill="1" applyBorder="1" applyAlignment="1">
      <alignment horizontal="right" vertical="center"/>
    </xf>
    <xf numFmtId="178" fontId="12" fillId="0" borderId="93" xfId="0" applyNumberFormat="1" applyFont="1" applyFill="1" applyBorder="1" applyAlignment="1">
      <alignment horizontal="right" vertical="center"/>
    </xf>
    <xf numFmtId="9" fontId="4" fillId="0" borderId="24" xfId="1" quotePrefix="1" applyFont="1" applyFill="1" applyBorder="1" applyAlignment="1">
      <alignment horizontal="right" vertical="center"/>
    </xf>
    <xf numFmtId="178" fontId="12" fillId="0" borderId="91" xfId="2" applyNumberFormat="1" applyFont="1" applyFill="1" applyBorder="1" applyAlignment="1">
      <alignment horizontal="right" vertical="center"/>
    </xf>
    <xf numFmtId="178" fontId="12" fillId="0" borderId="89" xfId="0" applyNumberFormat="1" applyFont="1" applyFill="1" applyBorder="1">
      <alignment vertical="center"/>
    </xf>
    <xf numFmtId="9" fontId="4" fillId="0" borderId="159" xfId="1" applyFont="1" applyFill="1" applyBorder="1" applyAlignment="1">
      <alignment horizontal="right" vertical="center"/>
    </xf>
    <xf numFmtId="38" fontId="12" fillId="0" borderId="15" xfId="2" applyFont="1" applyFill="1" applyBorder="1" applyAlignment="1">
      <alignment horizontal="right" vertical="center"/>
    </xf>
    <xf numFmtId="9" fontId="4" fillId="2" borderId="18" xfId="1" applyFont="1" applyFill="1" applyBorder="1" applyAlignment="1">
      <alignment horizontal="right" vertical="center"/>
    </xf>
    <xf numFmtId="38" fontId="12" fillId="0" borderId="20" xfId="2" applyFont="1" applyFill="1" applyBorder="1" applyAlignment="1">
      <alignment horizontal="right" vertical="center"/>
    </xf>
    <xf numFmtId="38" fontId="12" fillId="0" borderId="18" xfId="2" applyFont="1" applyFill="1" applyBorder="1" applyAlignment="1">
      <alignment horizontal="right" vertical="center"/>
    </xf>
    <xf numFmtId="9" fontId="4" fillId="2" borderId="160" xfId="1" applyFont="1" applyFill="1" applyBorder="1" applyAlignment="1">
      <alignment horizontal="right" vertical="center"/>
    </xf>
    <xf numFmtId="38" fontId="12" fillId="0" borderId="15" xfId="0" applyNumberFormat="1" applyFont="1" applyFill="1" applyBorder="1" applyAlignment="1">
      <alignment horizontal="right" vertical="center"/>
    </xf>
    <xf numFmtId="9" fontId="4" fillId="2" borderId="17" xfId="1" applyFont="1" applyFill="1" applyBorder="1" applyAlignment="1">
      <alignment horizontal="right" vertical="center"/>
    </xf>
    <xf numFmtId="9" fontId="4" fillId="0" borderId="18" xfId="1" applyFont="1" applyFill="1" applyBorder="1" applyAlignment="1">
      <alignment horizontal="right" vertical="center"/>
    </xf>
    <xf numFmtId="9" fontId="4" fillId="0" borderId="11" xfId="1" applyFont="1" applyFill="1" applyBorder="1" applyAlignment="1">
      <alignment horizontal="right" vertical="center"/>
    </xf>
    <xf numFmtId="9" fontId="4" fillId="0" borderId="19" xfId="1" applyFont="1" applyFill="1" applyBorder="1" applyAlignment="1">
      <alignment horizontal="right" vertical="center"/>
    </xf>
    <xf numFmtId="9" fontId="4" fillId="0" borderId="160" xfId="1" applyFont="1" applyFill="1" applyBorder="1" applyAlignment="1">
      <alignment horizontal="right" vertical="center"/>
    </xf>
    <xf numFmtId="38" fontId="12" fillId="0" borderId="17" xfId="0" applyNumberFormat="1" applyFont="1" applyFill="1" applyBorder="1" applyAlignment="1">
      <alignment horizontal="right" vertical="center"/>
    </xf>
    <xf numFmtId="38" fontId="12" fillId="0" borderId="16" xfId="2" applyFont="1" applyFill="1" applyBorder="1" applyAlignment="1">
      <alignment horizontal="right" vertical="center"/>
    </xf>
    <xf numFmtId="38" fontId="12" fillId="0" borderId="15" xfId="0" applyNumberFormat="1" applyFont="1" applyFill="1" applyBorder="1" applyAlignment="1">
      <alignment horizontal="right" vertical="center" shrinkToFit="1"/>
    </xf>
    <xf numFmtId="176" fontId="12" fillId="0" borderId="18" xfId="0" applyNumberFormat="1" applyFont="1" applyFill="1" applyBorder="1" applyAlignment="1">
      <alignment horizontal="right" vertical="center"/>
    </xf>
    <xf numFmtId="176" fontId="12" fillId="0" borderId="15" xfId="0" applyNumberFormat="1" applyFont="1" applyFill="1" applyBorder="1" applyAlignment="1">
      <alignment horizontal="right" vertical="center"/>
    </xf>
    <xf numFmtId="176" fontId="12" fillId="0" borderId="16" xfId="0" applyNumberFormat="1" applyFont="1" applyFill="1" applyBorder="1" applyAlignment="1">
      <alignment horizontal="right" vertical="center"/>
    </xf>
    <xf numFmtId="176" fontId="12" fillId="0" borderId="108" xfId="0" applyNumberFormat="1" applyFont="1" applyFill="1" applyBorder="1" applyAlignment="1">
      <alignment horizontal="right" vertical="center"/>
    </xf>
    <xf numFmtId="9" fontId="4" fillId="0" borderId="109" xfId="1" applyFont="1" applyFill="1" applyBorder="1" applyAlignment="1">
      <alignment horizontal="right" vertical="center"/>
    </xf>
    <xf numFmtId="178" fontId="12" fillId="0" borderId="110" xfId="0" applyNumberFormat="1" applyFont="1" applyFill="1" applyBorder="1" applyAlignment="1">
      <alignment horizontal="right" vertical="center"/>
    </xf>
    <xf numFmtId="9" fontId="4" fillId="0" borderId="111" xfId="1" applyFont="1" applyFill="1" applyBorder="1" applyAlignment="1">
      <alignment horizontal="right" vertical="center"/>
    </xf>
    <xf numFmtId="176" fontId="12" fillId="0" borderId="20" xfId="0" applyNumberFormat="1" applyFont="1" applyFill="1" applyBorder="1" applyAlignment="1">
      <alignment horizontal="right" vertical="center"/>
    </xf>
    <xf numFmtId="38" fontId="12" fillId="0" borderId="13" xfId="2" applyFont="1" applyFill="1" applyBorder="1" applyAlignment="1">
      <alignment horizontal="right" vertical="center"/>
    </xf>
    <xf numFmtId="9" fontId="4" fillId="2" borderId="34" xfId="1" applyFont="1" applyFill="1" applyBorder="1" applyAlignment="1">
      <alignment horizontal="right" vertical="center"/>
    </xf>
    <xf numFmtId="9" fontId="4" fillId="0" borderId="0" xfId="1" applyFont="1" applyFill="1" applyBorder="1" applyAlignment="1">
      <alignment horizontal="right" vertical="center"/>
    </xf>
    <xf numFmtId="9" fontId="4" fillId="0" borderId="34" xfId="1" applyFont="1" applyFill="1" applyBorder="1" applyAlignment="1">
      <alignment horizontal="right" vertical="center"/>
    </xf>
    <xf numFmtId="38" fontId="12" fillId="0" borderId="22" xfId="2" applyFont="1" applyFill="1" applyBorder="1" applyAlignment="1">
      <alignment horizontal="right" vertical="center"/>
    </xf>
    <xf numFmtId="38" fontId="12" fillId="0" borderId="12" xfId="0" applyNumberFormat="1" applyFont="1" applyFill="1" applyBorder="1" applyAlignment="1">
      <alignment horizontal="right" vertical="center" shrinkToFit="1"/>
    </xf>
    <xf numFmtId="176" fontId="12" fillId="0" borderId="13" xfId="0" applyNumberFormat="1" applyFont="1" applyFill="1" applyBorder="1" applyAlignment="1">
      <alignment horizontal="right" vertical="center"/>
    </xf>
    <xf numFmtId="176" fontId="12" fillId="0" borderId="12" xfId="0" applyNumberFormat="1" applyFont="1" applyFill="1" applyBorder="1" applyAlignment="1">
      <alignment horizontal="right" vertical="center"/>
    </xf>
    <xf numFmtId="176" fontId="12" fillId="0" borderId="22" xfId="0" applyNumberFormat="1" applyFont="1" applyFill="1" applyBorder="1" applyAlignment="1">
      <alignment horizontal="right" vertical="center"/>
    </xf>
    <xf numFmtId="176" fontId="12" fillId="0" borderId="112" xfId="0" applyNumberFormat="1" applyFont="1" applyFill="1" applyBorder="1" applyAlignment="1">
      <alignment horizontal="right" vertical="center"/>
    </xf>
    <xf numFmtId="9" fontId="4" fillId="0" borderId="115" xfId="1" applyFont="1" applyFill="1" applyBorder="1" applyAlignment="1">
      <alignment horizontal="right" vertical="center"/>
    </xf>
    <xf numFmtId="176" fontId="12" fillId="0" borderId="14" xfId="0" applyNumberFormat="1" applyFont="1" applyFill="1" applyBorder="1" applyAlignment="1">
      <alignment horizontal="right" vertical="center"/>
    </xf>
    <xf numFmtId="38" fontId="12" fillId="0" borderId="27" xfId="2" applyFont="1" applyFill="1" applyBorder="1" applyAlignment="1">
      <alignment horizontal="right" vertical="center"/>
    </xf>
    <xf numFmtId="38" fontId="12" fillId="0" borderId="29" xfId="2" applyFont="1" applyFill="1" applyBorder="1" applyAlignment="1">
      <alignment horizontal="right" vertical="center"/>
    </xf>
    <xf numFmtId="38" fontId="12" fillId="0" borderId="28" xfId="2" applyFont="1" applyFill="1" applyBorder="1" applyAlignment="1">
      <alignment horizontal="right" vertical="center"/>
    </xf>
    <xf numFmtId="9" fontId="4" fillId="2" borderId="54" xfId="1" applyFont="1" applyFill="1" applyBorder="1" applyAlignment="1">
      <alignment horizontal="right" vertical="center"/>
    </xf>
    <xf numFmtId="38" fontId="12" fillId="0" borderId="27" xfId="0" applyNumberFormat="1" applyFont="1" applyFill="1" applyBorder="1" applyAlignment="1">
      <alignment horizontal="right" vertical="center"/>
    </xf>
    <xf numFmtId="176" fontId="12" fillId="0" borderId="28" xfId="0" applyNumberFormat="1" applyFont="1" applyFill="1" applyBorder="1" applyAlignment="1">
      <alignment horizontal="right" vertical="center"/>
    </xf>
    <xf numFmtId="176" fontId="12" fillId="0" borderId="27" xfId="0" applyNumberFormat="1" applyFont="1" applyFill="1" applyBorder="1" applyAlignment="1">
      <alignment horizontal="right" vertical="center"/>
    </xf>
    <xf numFmtId="176" fontId="12" fillId="0" borderId="32" xfId="0" applyNumberFormat="1" applyFont="1" applyFill="1" applyBorder="1" applyAlignment="1">
      <alignment horizontal="right" vertical="center"/>
    </xf>
    <xf numFmtId="176" fontId="12" fillId="0" borderId="116" xfId="0" applyNumberFormat="1" applyFont="1" applyFill="1" applyBorder="1" applyAlignment="1">
      <alignment horizontal="right" vertical="center"/>
    </xf>
    <xf numFmtId="176" fontId="12" fillId="0" borderId="29" xfId="0" applyNumberFormat="1" applyFont="1" applyFill="1" applyBorder="1" applyAlignment="1">
      <alignment horizontal="right" vertical="center"/>
    </xf>
    <xf numFmtId="38" fontId="12" fillId="0" borderId="66" xfId="2" applyFont="1" applyFill="1" applyBorder="1" applyAlignment="1">
      <alignment horizontal="right" vertical="center"/>
    </xf>
    <xf numFmtId="9" fontId="4" fillId="2" borderId="67" xfId="1" applyFont="1" applyFill="1" applyBorder="1" applyAlignment="1">
      <alignment horizontal="right" vertical="center"/>
    </xf>
    <xf numFmtId="38" fontId="12" fillId="0" borderId="68" xfId="2" applyFont="1" applyFill="1" applyBorder="1" applyAlignment="1">
      <alignment horizontal="right" vertical="center"/>
    </xf>
    <xf numFmtId="38" fontId="12" fillId="0" borderId="67" xfId="2" applyFont="1" applyFill="1" applyBorder="1" applyAlignment="1">
      <alignment horizontal="right" vertical="center"/>
    </xf>
    <xf numFmtId="9" fontId="4" fillId="2" borderId="69" xfId="1" applyFont="1" applyFill="1" applyBorder="1" applyAlignment="1">
      <alignment horizontal="right" vertical="center"/>
    </xf>
    <xf numFmtId="9" fontId="4" fillId="2" borderId="65" xfId="1" applyFont="1" applyFill="1" applyBorder="1" applyAlignment="1">
      <alignment horizontal="right" vertical="center"/>
    </xf>
    <xf numFmtId="9" fontId="4" fillId="0" borderId="67" xfId="1" applyFont="1" applyFill="1" applyBorder="1" applyAlignment="1">
      <alignment horizontal="right" vertical="center"/>
    </xf>
    <xf numFmtId="9" fontId="4" fillId="0" borderId="65" xfId="1" applyFont="1" applyFill="1" applyBorder="1" applyAlignment="1">
      <alignment horizontal="right" vertical="center"/>
    </xf>
    <xf numFmtId="38" fontId="12" fillId="0" borderId="73" xfId="2" applyFont="1" applyFill="1" applyBorder="1" applyAlignment="1">
      <alignment horizontal="right" vertical="center"/>
    </xf>
    <xf numFmtId="9" fontId="4" fillId="0" borderId="72" xfId="1" applyFont="1" applyFill="1" applyBorder="1" applyAlignment="1">
      <alignment horizontal="right" vertical="center"/>
    </xf>
    <xf numFmtId="38" fontId="12" fillId="0" borderId="72" xfId="2" applyFont="1" applyFill="1" applyBorder="1" applyAlignment="1">
      <alignment horizontal="right" vertical="center"/>
    </xf>
    <xf numFmtId="9" fontId="4" fillId="0" borderId="74" xfId="1" applyFont="1" applyFill="1" applyBorder="1" applyAlignment="1">
      <alignment horizontal="right" vertical="center"/>
    </xf>
    <xf numFmtId="38" fontId="12" fillId="0" borderId="77" xfId="2" applyFont="1" applyFill="1" applyBorder="1" applyAlignment="1">
      <alignment horizontal="right" vertical="center"/>
    </xf>
    <xf numFmtId="38" fontId="12" fillId="0" borderId="76" xfId="2" applyFont="1" applyFill="1" applyBorder="1" applyAlignment="1">
      <alignment horizontal="right" vertical="center"/>
    </xf>
    <xf numFmtId="9" fontId="4" fillId="0" borderId="9" xfId="1" applyFont="1" applyFill="1" applyBorder="1" applyAlignment="1">
      <alignment horizontal="right" vertical="center"/>
    </xf>
    <xf numFmtId="38" fontId="12" fillId="0" borderId="78" xfId="2" applyFont="1" applyFill="1" applyBorder="1" applyAlignment="1">
      <alignment horizontal="right" vertical="center"/>
    </xf>
    <xf numFmtId="9" fontId="4" fillId="0" borderId="75" xfId="1" applyFont="1" applyFill="1" applyBorder="1" applyAlignment="1">
      <alignment horizontal="right" vertical="center"/>
    </xf>
    <xf numFmtId="38" fontId="12" fillId="0" borderId="77" xfId="2" applyFont="1" applyFill="1" applyBorder="1" applyAlignment="1">
      <alignment horizontal="right" vertical="center" shrinkToFit="1"/>
    </xf>
    <xf numFmtId="38" fontId="12" fillId="0" borderId="136" xfId="2" applyFont="1" applyFill="1" applyBorder="1" applyAlignment="1">
      <alignment horizontal="right" vertical="center"/>
    </xf>
    <xf numFmtId="9" fontId="4" fillId="0" borderId="137" xfId="1" applyFont="1" applyFill="1" applyBorder="1" applyAlignment="1">
      <alignment horizontal="right" vertical="center"/>
    </xf>
    <xf numFmtId="38" fontId="12" fillId="0" borderId="138" xfId="2" applyFont="1" applyFill="1" applyBorder="1" applyAlignment="1">
      <alignment horizontal="right" vertical="center"/>
    </xf>
    <xf numFmtId="9" fontId="4" fillId="0" borderId="139" xfId="1" applyFont="1" applyFill="1" applyBorder="1" applyAlignment="1">
      <alignment horizontal="right" vertical="center"/>
    </xf>
    <xf numFmtId="176" fontId="12" fillId="0" borderId="81" xfId="0" applyNumberFormat="1" applyFont="1" applyFill="1" applyBorder="1" applyAlignment="1">
      <alignment horizontal="right" vertical="center"/>
    </xf>
    <xf numFmtId="176" fontId="12" fillId="0" borderId="93" xfId="0" applyNumberFormat="1" applyFont="1" applyFill="1" applyBorder="1" applyAlignment="1">
      <alignment horizontal="right" vertical="center"/>
    </xf>
    <xf numFmtId="176" fontId="12" fillId="0" borderId="82" xfId="0" applyNumberFormat="1" applyFont="1" applyFill="1" applyBorder="1" applyAlignment="1">
      <alignment horizontal="right" vertical="center"/>
    </xf>
    <xf numFmtId="176" fontId="12" fillId="0" borderId="86" xfId="0" applyNumberFormat="1" applyFont="1" applyFill="1" applyBorder="1" applyAlignment="1">
      <alignment horizontal="right" vertical="center"/>
    </xf>
    <xf numFmtId="176" fontId="12" fillId="0" borderId="83" xfId="0" applyNumberFormat="1" applyFont="1" applyFill="1" applyBorder="1" applyAlignment="1">
      <alignment horizontal="right" vertical="center"/>
    </xf>
    <xf numFmtId="176" fontId="12" fillId="0" borderId="87" xfId="0" applyNumberFormat="1" applyFont="1" applyFill="1" applyBorder="1" applyAlignment="1">
      <alignment horizontal="right" vertical="center"/>
    </xf>
    <xf numFmtId="38" fontId="12" fillId="0" borderId="92" xfId="2" applyFont="1" applyFill="1" applyBorder="1" applyAlignment="1">
      <alignment horizontal="right" vertical="center"/>
    </xf>
    <xf numFmtId="38" fontId="12" fillId="0" borderId="91" xfId="2" applyFont="1" applyFill="1" applyBorder="1" applyAlignment="1">
      <alignment horizontal="right" vertical="center"/>
    </xf>
    <xf numFmtId="178" fontId="12" fillId="0" borderId="11" xfId="0" applyNumberFormat="1" applyFont="1" applyFill="1" applyBorder="1" applyAlignment="1">
      <alignment horizontal="right" vertical="center"/>
    </xf>
    <xf numFmtId="178" fontId="12" fillId="0" borderId="108" xfId="0" applyNumberFormat="1" applyFont="1" applyFill="1" applyBorder="1" applyAlignment="1">
      <alignment horizontal="right" vertical="center"/>
    </xf>
    <xf numFmtId="178" fontId="12" fillId="0" borderId="161" xfId="2" applyNumberFormat="1" applyFont="1" applyFill="1" applyBorder="1" applyAlignment="1">
      <alignment horizontal="right" vertical="center"/>
    </xf>
    <xf numFmtId="178" fontId="12" fillId="0" borderId="136" xfId="2" applyNumberFormat="1" applyFont="1" applyFill="1" applyBorder="1" applyAlignment="1">
      <alignment horizontal="right" vertical="center"/>
    </xf>
    <xf numFmtId="178" fontId="12" fillId="0" borderId="138" xfId="2" applyNumberFormat="1" applyFont="1" applyFill="1" applyBorder="1" applyAlignment="1">
      <alignment horizontal="right" vertical="center"/>
    </xf>
    <xf numFmtId="178" fontId="12" fillId="0" borderId="20" xfId="0" applyNumberFormat="1" applyFont="1" applyFill="1" applyBorder="1" applyAlignment="1">
      <alignment horizontal="right" vertical="center"/>
    </xf>
    <xf numFmtId="178" fontId="12" fillId="0" borderId="15" xfId="0" applyNumberFormat="1" applyFont="1" applyFill="1" applyBorder="1" applyAlignment="1">
      <alignment horizontal="right" vertical="center"/>
    </xf>
    <xf numFmtId="178" fontId="12" fillId="0" borderId="14" xfId="0" applyNumberFormat="1" applyFont="1" applyFill="1" applyBorder="1" applyAlignment="1">
      <alignment horizontal="right" vertical="center"/>
    </xf>
    <xf numFmtId="178" fontId="12" fillId="0" borderId="145" xfId="0" applyNumberFormat="1" applyFont="1" applyFill="1" applyBorder="1" applyAlignment="1">
      <alignment horizontal="right" vertical="center"/>
    </xf>
    <xf numFmtId="178" fontId="12" fillId="0" borderId="29" xfId="0" applyNumberFormat="1" applyFont="1" applyFill="1" applyBorder="1" applyAlignment="1">
      <alignment horizontal="right" vertical="center"/>
    </xf>
    <xf numFmtId="178" fontId="12" fillId="0" borderId="77" xfId="2" applyNumberFormat="1" applyFont="1" applyFill="1" applyBorder="1" applyAlignment="1">
      <alignment horizontal="right" vertical="center"/>
    </xf>
    <xf numFmtId="180" fontId="4" fillId="0" borderId="25" xfId="1" applyNumberFormat="1" applyFont="1" applyFill="1" applyBorder="1" applyAlignment="1">
      <alignment horizontal="right" vertical="center"/>
    </xf>
    <xf numFmtId="180" fontId="4" fillId="0" borderId="63" xfId="1" applyNumberFormat="1" applyFont="1" applyFill="1" applyBorder="1" applyAlignment="1">
      <alignment horizontal="right" vertical="center"/>
    </xf>
    <xf numFmtId="180" fontId="4" fillId="0" borderId="33" xfId="1" applyNumberFormat="1" applyFont="1" applyFill="1" applyBorder="1" applyAlignment="1">
      <alignment horizontal="right" vertical="center"/>
    </xf>
    <xf numFmtId="180" fontId="4" fillId="0" borderId="79" xfId="1" applyNumberFormat="1" applyFont="1" applyFill="1" applyBorder="1" applyAlignment="1">
      <alignment horizontal="right" vertical="center"/>
    </xf>
    <xf numFmtId="9" fontId="4" fillId="0" borderId="54" xfId="1" applyFont="1" applyFill="1" applyBorder="1" applyAlignment="1">
      <alignment horizontal="right" vertical="center"/>
    </xf>
    <xf numFmtId="178" fontId="12" fillId="0" borderId="47" xfId="0" applyNumberFormat="1" applyFont="1" applyFill="1" applyBorder="1" applyAlignment="1">
      <alignment horizontal="right" vertical="center"/>
    </xf>
    <xf numFmtId="9" fontId="4" fillId="0" borderId="14" xfId="1" applyFont="1" applyFill="1" applyBorder="1" applyAlignment="1">
      <alignment horizontal="right" vertical="center"/>
    </xf>
    <xf numFmtId="180" fontId="4" fillId="0" borderId="60" xfId="1" applyNumberFormat="1" applyFont="1" applyFill="1" applyBorder="1" applyAlignment="1">
      <alignment horizontal="right" vertical="center"/>
    </xf>
    <xf numFmtId="38" fontId="12" fillId="0" borderId="121" xfId="2" quotePrefix="1" applyFont="1" applyFill="1" applyBorder="1" applyAlignment="1">
      <alignment horizontal="right" vertical="center"/>
    </xf>
    <xf numFmtId="180" fontId="4" fillId="0" borderId="19" xfId="1" applyNumberFormat="1" applyFont="1" applyFill="1" applyBorder="1" applyAlignment="1">
      <alignment horizontal="right" vertical="center"/>
    </xf>
    <xf numFmtId="180" fontId="4" fillId="0" borderId="24" xfId="1" applyNumberFormat="1" applyFont="1" applyFill="1" applyBorder="1" applyAlignment="1">
      <alignment horizontal="right" vertical="center"/>
    </xf>
    <xf numFmtId="180" fontId="4" fillId="0" borderId="31" xfId="1" applyNumberFormat="1" applyFont="1" applyFill="1" applyBorder="1" applyAlignment="1">
      <alignment horizontal="right" vertical="center"/>
    </xf>
    <xf numFmtId="180" fontId="4" fillId="0" borderId="75" xfId="1" applyNumberFormat="1" applyFont="1" applyFill="1" applyBorder="1" applyAlignment="1">
      <alignment horizontal="right" vertical="center"/>
    </xf>
    <xf numFmtId="177" fontId="12" fillId="0" borderId="15" xfId="0" applyNumberFormat="1" applyFont="1" applyFill="1" applyBorder="1" applyAlignment="1">
      <alignment horizontal="right" vertical="center"/>
    </xf>
    <xf numFmtId="0" fontId="16" fillId="0" borderId="0" xfId="0" applyFont="1" applyAlignment="1">
      <alignment vertical="center"/>
    </xf>
    <xf numFmtId="177" fontId="12" fillId="0" borderId="110" xfId="0" applyNumberFormat="1" applyFont="1" applyBorder="1" applyAlignment="1">
      <alignment horizontal="right" vertical="center"/>
    </xf>
    <xf numFmtId="177" fontId="12" fillId="0" borderId="114" xfId="0" applyNumberFormat="1" applyFont="1" applyBorder="1" applyAlignment="1">
      <alignment horizontal="right" vertical="center"/>
    </xf>
    <xf numFmtId="177" fontId="12" fillId="0" borderId="118" xfId="0" applyNumberFormat="1" applyFont="1" applyBorder="1" applyAlignment="1">
      <alignment horizontal="right" vertical="center"/>
    </xf>
    <xf numFmtId="177" fontId="12" fillId="0" borderId="26" xfId="0" applyNumberFormat="1" applyFont="1" applyBorder="1" applyAlignment="1">
      <alignment horizontal="right" vertical="center"/>
    </xf>
    <xf numFmtId="177" fontId="12" fillId="0" borderId="0" xfId="0" applyNumberFormat="1" applyFont="1" applyAlignment="1">
      <alignment horizontal="right" vertical="center"/>
    </xf>
    <xf numFmtId="177" fontId="12" fillId="0" borderId="14" xfId="0" applyNumberFormat="1" applyFont="1" applyBorder="1" applyAlignment="1">
      <alignment horizontal="right" vertical="center"/>
    </xf>
    <xf numFmtId="178" fontId="12" fillId="0" borderId="46" xfId="0" applyNumberFormat="1" applyFont="1" applyBorder="1" applyAlignment="1">
      <alignment horizontal="right" vertical="center"/>
    </xf>
    <xf numFmtId="178" fontId="12" fillId="0" borderId="0" xfId="0" applyNumberFormat="1" applyFont="1" applyAlignment="1">
      <alignment horizontal="right" vertical="center"/>
    </xf>
    <xf numFmtId="178" fontId="12" fillId="0" borderId="26" xfId="0" applyNumberFormat="1" applyFont="1" applyBorder="1" applyAlignment="1">
      <alignment horizontal="right" vertical="center"/>
    </xf>
    <xf numFmtId="178" fontId="12" fillId="0" borderId="55" xfId="0" applyNumberFormat="1" applyFont="1" applyBorder="1" applyAlignment="1">
      <alignment horizontal="right" vertical="center"/>
    </xf>
    <xf numFmtId="178" fontId="12" fillId="0" borderId="15" xfId="0" quotePrefix="1" applyNumberFormat="1" applyFont="1" applyBorder="1" applyAlignment="1">
      <alignment horizontal="right" vertical="center"/>
    </xf>
    <xf numFmtId="178" fontId="12" fillId="0" borderId="12" xfId="0" quotePrefix="1" applyNumberFormat="1" applyFont="1" applyBorder="1" applyAlignment="1">
      <alignment horizontal="right" vertical="center"/>
    </xf>
    <xf numFmtId="178" fontId="12" fillId="0" borderId="27" xfId="0" quotePrefix="1" applyNumberFormat="1" applyFont="1" applyBorder="1" applyAlignment="1">
      <alignment horizontal="right" vertical="center"/>
    </xf>
    <xf numFmtId="178" fontId="12" fillId="0" borderId="77" xfId="2" quotePrefix="1" applyNumberFormat="1" applyFont="1" applyFill="1" applyBorder="1" applyAlignment="1">
      <alignment horizontal="right" vertical="center"/>
    </xf>
    <xf numFmtId="9" fontId="4" fillId="0" borderId="56" xfId="1" applyFont="1" applyFill="1" applyBorder="1" applyAlignment="1">
      <alignment horizontal="right" vertical="center"/>
    </xf>
    <xf numFmtId="38" fontId="8" fillId="0" borderId="55" xfId="2" applyFont="1" applyFill="1" applyBorder="1">
      <alignment vertical="center"/>
    </xf>
    <xf numFmtId="9" fontId="4" fillId="2" borderId="42" xfId="1" applyFont="1" applyFill="1" applyBorder="1">
      <alignment vertical="center"/>
    </xf>
    <xf numFmtId="9" fontId="13" fillId="0" borderId="42" xfId="1" applyFont="1" applyFill="1" applyBorder="1">
      <alignment vertical="center"/>
    </xf>
    <xf numFmtId="9" fontId="13" fillId="0" borderId="39" xfId="1" applyFont="1" applyBorder="1">
      <alignment vertical="center"/>
    </xf>
    <xf numFmtId="38" fontId="12" fillId="0" borderId="57" xfId="2" applyFont="1" applyFill="1" applyBorder="1" applyAlignment="1">
      <alignment vertical="center" shrinkToFit="1"/>
    </xf>
    <xf numFmtId="38" fontId="12" fillId="0" borderId="121" xfId="2" applyFont="1" applyFill="1" applyBorder="1">
      <alignment vertical="center"/>
    </xf>
    <xf numFmtId="178" fontId="12" fillId="0" borderId="121" xfId="2" applyNumberFormat="1" applyFont="1" applyFill="1" applyBorder="1">
      <alignment vertical="center"/>
    </xf>
    <xf numFmtId="178" fontId="12" fillId="0" borderId="44" xfId="2" applyNumberFormat="1" applyFont="1" applyFill="1" applyBorder="1">
      <alignment vertical="center"/>
    </xf>
    <xf numFmtId="178" fontId="12" fillId="0" borderId="93" xfId="0" quotePrefix="1" applyNumberFormat="1" applyFont="1" applyFill="1" applyBorder="1" applyAlignment="1">
      <alignment horizontal="right" vertical="center"/>
    </xf>
    <xf numFmtId="178" fontId="12" fillId="0" borderId="15" xfId="0" quotePrefix="1" applyNumberFormat="1" applyFont="1" applyFill="1" applyBorder="1" applyAlignment="1">
      <alignment horizontal="right" vertical="center"/>
    </xf>
    <xf numFmtId="178" fontId="12" fillId="0" borderId="20" xfId="0" quotePrefix="1" applyNumberFormat="1" applyFont="1" applyFill="1" applyBorder="1" applyAlignment="1">
      <alignment horizontal="right" vertical="center"/>
    </xf>
    <xf numFmtId="178" fontId="12" fillId="0" borderId="82" xfId="0" quotePrefix="1" applyNumberFormat="1" applyFont="1" applyFill="1" applyBorder="1" applyAlignment="1">
      <alignment horizontal="right" vertical="center"/>
    </xf>
    <xf numFmtId="178" fontId="12" fillId="0" borderId="12" xfId="0" quotePrefix="1" applyNumberFormat="1" applyFont="1" applyFill="1" applyBorder="1" applyAlignment="1">
      <alignment horizontal="right" vertical="center"/>
    </xf>
    <xf numFmtId="178" fontId="12" fillId="0" borderId="83" xfId="0" quotePrefix="1" applyNumberFormat="1" applyFont="1" applyFill="1" applyBorder="1" applyAlignment="1">
      <alignment horizontal="right" vertical="center"/>
    </xf>
    <xf numFmtId="178" fontId="12" fillId="0" borderId="27" xfId="0" quotePrefix="1" applyNumberFormat="1" applyFont="1" applyFill="1" applyBorder="1" applyAlignment="1">
      <alignment horizontal="right" vertical="center"/>
    </xf>
    <xf numFmtId="178" fontId="12" fillId="0" borderId="91" xfId="2" quotePrefix="1" applyNumberFormat="1" applyFont="1" applyFill="1" applyBorder="1" applyAlignment="1">
      <alignment horizontal="right" vertical="center"/>
    </xf>
    <xf numFmtId="0" fontId="4" fillId="2" borderId="100" xfId="0" applyFont="1" applyFill="1" applyBorder="1" applyAlignment="1">
      <alignment horizontal="center" vertical="center" wrapText="1"/>
    </xf>
    <xf numFmtId="0" fontId="4" fillId="2" borderId="99" xfId="0" applyFont="1" applyFill="1" applyBorder="1" applyAlignment="1">
      <alignment horizontal="center" vertical="center" wrapText="1"/>
    </xf>
    <xf numFmtId="0" fontId="4" fillId="2" borderId="101" xfId="0" applyFont="1" applyFill="1" applyBorder="1" applyAlignment="1">
      <alignment horizontal="center" vertical="center" wrapText="1"/>
    </xf>
    <xf numFmtId="178" fontId="8" fillId="2" borderId="22" xfId="0" applyNumberFormat="1" applyFont="1" applyFill="1" applyBorder="1" applyAlignment="1">
      <alignment horizontal="center" vertical="center" wrapText="1"/>
    </xf>
    <xf numFmtId="178" fontId="8" fillId="2" borderId="71" xfId="0" applyNumberFormat="1" applyFont="1" applyFill="1" applyBorder="1" applyAlignment="1">
      <alignment horizontal="center" vertical="center"/>
    </xf>
    <xf numFmtId="0" fontId="8" fillId="2" borderId="112" xfId="0" applyFont="1" applyFill="1" applyBorder="1" applyAlignment="1">
      <alignment horizontal="center" vertical="center" wrapText="1"/>
    </xf>
    <xf numFmtId="0" fontId="8" fillId="2" borderId="143" xfId="0" applyFont="1" applyFill="1" applyBorder="1" applyAlignment="1">
      <alignment horizontal="center" vertical="center"/>
    </xf>
    <xf numFmtId="0" fontId="8" fillId="2" borderId="128" xfId="0" applyFont="1" applyFill="1" applyBorder="1" applyAlignment="1">
      <alignment horizontal="center" vertical="center" wrapText="1"/>
    </xf>
    <xf numFmtId="0" fontId="8" fillId="2" borderId="144" xfId="0" applyFont="1" applyFill="1" applyBorder="1" applyAlignment="1">
      <alignment horizontal="center" vertical="center"/>
    </xf>
    <xf numFmtId="0" fontId="9" fillId="2" borderId="0" xfId="0" applyFont="1" applyFill="1" applyBorder="1" applyAlignment="1">
      <alignment horizontal="center" vertical="center" wrapText="1"/>
    </xf>
    <xf numFmtId="0" fontId="8" fillId="2" borderId="68" xfId="0" applyFont="1" applyFill="1" applyBorder="1" applyAlignment="1">
      <alignment horizontal="center" vertical="center"/>
    </xf>
    <xf numFmtId="0" fontId="9" fillId="2" borderId="22" xfId="0" applyFont="1" applyFill="1" applyBorder="1" applyAlignment="1">
      <alignment horizontal="center" vertical="center" wrapText="1"/>
    </xf>
    <xf numFmtId="0" fontId="8" fillId="2" borderId="71" xfId="0" applyFont="1" applyFill="1" applyBorder="1" applyAlignment="1">
      <alignment horizontal="center" vertical="center"/>
    </xf>
    <xf numFmtId="176" fontId="4" fillId="0" borderId="94" xfId="0" applyNumberFormat="1" applyFont="1" applyBorder="1" applyAlignment="1">
      <alignment horizontal="center" vertical="center"/>
    </xf>
    <xf numFmtId="176" fontId="4" fillId="0" borderId="65" xfId="0" applyNumberFormat="1" applyFont="1" applyBorder="1" applyAlignment="1">
      <alignment horizontal="center" vertical="center"/>
    </xf>
    <xf numFmtId="0" fontId="4" fillId="2" borderId="98"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0" borderId="95" xfId="0" applyFont="1" applyBorder="1" applyAlignment="1">
      <alignment horizontal="center" vertical="center"/>
    </xf>
    <xf numFmtId="0" fontId="4" fillId="0" borderId="96" xfId="0" applyFont="1" applyBorder="1" applyAlignment="1">
      <alignment horizontal="center" vertical="center"/>
    </xf>
    <xf numFmtId="9" fontId="4" fillId="0" borderId="96" xfId="1" applyFont="1" applyBorder="1" applyAlignment="1">
      <alignment horizontal="center" vertical="center"/>
    </xf>
    <xf numFmtId="0" fontId="4" fillId="0" borderId="97" xfId="0" applyFont="1" applyBorder="1" applyAlignment="1">
      <alignment horizontal="center" vertical="center"/>
    </xf>
    <xf numFmtId="178" fontId="8" fillId="2" borderId="112" xfId="0" applyNumberFormat="1" applyFont="1" applyFill="1" applyBorder="1" applyAlignment="1">
      <alignment horizontal="center" vertical="center" wrapText="1"/>
    </xf>
    <xf numFmtId="178" fontId="8" fillId="2" borderId="143" xfId="0" applyNumberFormat="1" applyFont="1" applyFill="1" applyBorder="1" applyAlignment="1">
      <alignment horizontal="center" vertical="center"/>
    </xf>
    <xf numFmtId="178" fontId="8" fillId="2" borderId="128" xfId="0" applyNumberFormat="1" applyFont="1" applyFill="1" applyBorder="1" applyAlignment="1">
      <alignment horizontal="center" vertical="center" wrapText="1"/>
    </xf>
    <xf numFmtId="178" fontId="8" fillId="2" borderId="144" xfId="0" applyNumberFormat="1" applyFont="1" applyFill="1" applyBorder="1" applyAlignment="1">
      <alignment horizontal="center" vertical="center"/>
    </xf>
    <xf numFmtId="178" fontId="9" fillId="2" borderId="0" xfId="0" applyNumberFormat="1" applyFont="1" applyFill="1" applyBorder="1" applyAlignment="1">
      <alignment horizontal="center" vertical="center" wrapText="1"/>
    </xf>
    <xf numFmtId="178" fontId="8" fillId="2" borderId="68" xfId="0" applyNumberFormat="1" applyFont="1" applyFill="1" applyBorder="1" applyAlignment="1">
      <alignment horizontal="center" vertical="center"/>
    </xf>
    <xf numFmtId="178" fontId="9" fillId="2" borderId="22" xfId="0" applyNumberFormat="1"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65" xfId="0" applyFont="1" applyFill="1" applyBorder="1" applyAlignment="1">
      <alignment horizontal="center" vertical="center"/>
    </xf>
    <xf numFmtId="0" fontId="4" fillId="2" borderId="99" xfId="0" applyFont="1" applyFill="1" applyBorder="1" applyAlignment="1">
      <alignment horizontal="center" vertical="center"/>
    </xf>
    <xf numFmtId="0" fontId="8" fillId="2" borderId="46" xfId="0" applyFont="1" applyFill="1" applyBorder="1" applyAlignment="1">
      <alignment horizontal="center" vertical="center" wrapText="1"/>
    </xf>
    <xf numFmtId="0" fontId="9" fillId="2" borderId="53" xfId="0" applyFont="1" applyFill="1" applyBorder="1" applyAlignment="1">
      <alignment horizontal="center" vertical="center" wrapText="1"/>
    </xf>
    <xf numFmtId="0" fontId="8" fillId="2" borderId="66" xfId="0" applyFont="1" applyFill="1" applyBorder="1" applyAlignment="1">
      <alignment horizontal="center" vertical="center"/>
    </xf>
    <xf numFmtId="0" fontId="8" fillId="2" borderId="53"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9" xfId="0" applyFont="1" applyFill="1" applyBorder="1" applyAlignment="1">
      <alignment horizontal="center" vertical="center"/>
    </xf>
    <xf numFmtId="0" fontId="8" fillId="2" borderId="22" xfId="0" applyFont="1" applyFill="1" applyBorder="1" applyAlignment="1">
      <alignment horizontal="center" vertical="center" wrapText="1"/>
    </xf>
    <xf numFmtId="0" fontId="8" fillId="2" borderId="51" xfId="0" applyFont="1" applyFill="1" applyBorder="1" applyAlignment="1">
      <alignment horizontal="center" vertical="center" wrapText="1"/>
    </xf>
    <xf numFmtId="0" fontId="4" fillId="2" borderId="99" xfId="0" applyFont="1" applyFill="1" applyBorder="1" applyAlignment="1">
      <alignment vertical="center"/>
    </xf>
    <xf numFmtId="0" fontId="9" fillId="2" borderId="51" xfId="0" applyFont="1" applyFill="1" applyBorder="1" applyAlignment="1">
      <alignment horizontal="center" vertical="center" wrapText="1"/>
    </xf>
    <xf numFmtId="0" fontId="8" fillId="2" borderId="67" xfId="0" applyFont="1" applyFill="1" applyBorder="1" applyAlignment="1">
      <alignment horizontal="center" vertical="center"/>
    </xf>
    <xf numFmtId="0" fontId="9" fillId="2" borderId="93" xfId="0" applyFont="1" applyFill="1" applyBorder="1" applyAlignment="1">
      <alignment horizontal="center" vertical="center" wrapText="1"/>
    </xf>
    <xf numFmtId="0" fontId="8" fillId="2" borderId="94" xfId="0" applyFont="1" applyFill="1" applyBorder="1" applyAlignment="1">
      <alignment horizontal="center" vertical="center"/>
    </xf>
    <xf numFmtId="0" fontId="8" fillId="0" borderId="102" xfId="0" applyFont="1" applyFill="1" applyBorder="1" applyAlignment="1">
      <alignment horizontal="center" vertical="center" wrapText="1"/>
    </xf>
    <xf numFmtId="0" fontId="8" fillId="0" borderId="102" xfId="0" applyFont="1" applyFill="1" applyBorder="1" applyAlignment="1">
      <alignment horizontal="center" vertical="center"/>
    </xf>
    <xf numFmtId="0" fontId="8" fillId="0" borderId="90" xfId="0" applyFont="1" applyFill="1" applyBorder="1" applyAlignment="1">
      <alignment horizontal="center" vertical="center" wrapText="1"/>
    </xf>
    <xf numFmtId="0" fontId="8" fillId="0" borderId="98" xfId="0" applyFont="1" applyFill="1" applyBorder="1" applyAlignment="1">
      <alignment horizontal="center" vertical="center" wrapText="1"/>
    </xf>
    <xf numFmtId="0" fontId="8" fillId="0" borderId="103" xfId="0" applyFont="1" applyFill="1" applyBorder="1" applyAlignment="1">
      <alignment horizontal="center" vertical="center"/>
    </xf>
    <xf numFmtId="9" fontId="4" fillId="2" borderId="99" xfId="1" applyFont="1" applyFill="1" applyBorder="1" applyAlignment="1">
      <alignment horizontal="center" vertical="center" wrapText="1"/>
    </xf>
    <xf numFmtId="0" fontId="8" fillId="0" borderId="89" xfId="0" applyFont="1" applyFill="1" applyBorder="1" applyAlignment="1">
      <alignment horizontal="center" vertical="center"/>
    </xf>
    <xf numFmtId="0" fontId="4" fillId="2" borderId="93" xfId="0" applyFont="1" applyFill="1" applyBorder="1" applyAlignment="1">
      <alignment horizontal="center" vertical="center" wrapText="1"/>
    </xf>
    <xf numFmtId="0" fontId="4" fillId="2" borderId="11" xfId="0" applyFont="1" applyFill="1" applyBorder="1" applyAlignment="1">
      <alignment horizontal="center" vertical="center"/>
    </xf>
    <xf numFmtId="0" fontId="4" fillId="2" borderId="86"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94" xfId="0" applyFont="1" applyFill="1" applyBorder="1" applyAlignment="1">
      <alignment horizontal="center" vertical="center"/>
    </xf>
    <xf numFmtId="0" fontId="4" fillId="2" borderId="65" xfId="0" applyFont="1" applyFill="1" applyBorder="1" applyAlignment="1">
      <alignment horizontal="center" vertical="center"/>
    </xf>
  </cellXfs>
  <cellStyles count="3">
    <cellStyle name="パーセント" xfId="1" builtinId="5"/>
    <cellStyle name="桁区切り" xfId="2" builtinId="6"/>
    <cellStyle name="標準" xfId="0" builtinId="0"/>
  </cellStyles>
  <dxfs count="73">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s>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38100</xdr:colOff>
      <xdr:row>0</xdr:row>
      <xdr:rowOff>19049</xdr:rowOff>
    </xdr:from>
    <xdr:to>
      <xdr:col>0</xdr:col>
      <xdr:colOff>200025</xdr:colOff>
      <xdr:row>1</xdr:row>
      <xdr:rowOff>266699</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38100" y="19049"/>
          <a:ext cx="161925" cy="485775"/>
        </a:xfrm>
        <a:prstGeom prst="rect">
          <a:avLst/>
        </a:prstGeom>
        <a:solidFill>
          <a:srgbClr val="0000FF"/>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I81"/>
  <sheetViews>
    <sheetView tabSelected="1" zoomScale="70" zoomScaleNormal="70" workbookViewId="0">
      <pane xSplit="3" ySplit="6" topLeftCell="D60" activePane="bottomRight" state="frozen"/>
      <selection pane="topRight" activeCell="D1" sqref="D1"/>
      <selection pane="bottomLeft" activeCell="A7" sqref="A7"/>
      <selection pane="bottomRight" activeCell="F80" sqref="F80"/>
    </sheetView>
  </sheetViews>
  <sheetFormatPr defaultColWidth="9" defaultRowHeight="15.75" x14ac:dyDescent="0.15"/>
  <cols>
    <col min="1" max="1" width="14.625" style="3" customWidth="1"/>
    <col min="2" max="2" width="12.875" style="3" bestFit="1" customWidth="1"/>
    <col min="3" max="3" width="14.125" style="3" bestFit="1" customWidth="1"/>
    <col min="4" max="4" width="12.625" style="3" customWidth="1"/>
    <col min="5" max="5" width="12.625" style="287" customWidth="1"/>
    <col min="6" max="6" width="12.625" style="3" customWidth="1"/>
    <col min="7" max="7" width="12.625" style="287" customWidth="1"/>
    <col min="8" max="8" width="12.625" style="3" customWidth="1"/>
    <col min="9" max="9" width="12.625" style="287" customWidth="1"/>
    <col min="10" max="10" width="12.625" style="3" customWidth="1"/>
    <col min="11" max="11" width="12.625" style="287" customWidth="1"/>
    <col min="12" max="12" width="12.625" style="3" customWidth="1"/>
    <col min="13" max="13" width="12.625" style="287" customWidth="1"/>
    <col min="14" max="14" width="12.625" style="3" customWidth="1"/>
    <col min="15" max="15" width="12.625" style="287" customWidth="1"/>
    <col min="16" max="16" width="12.625" style="3" customWidth="1"/>
    <col min="17" max="17" width="12.625" style="287" customWidth="1"/>
    <col min="18" max="18" width="12.625" style="3" customWidth="1"/>
    <col min="19" max="19" width="12.625" style="287" customWidth="1"/>
    <col min="20" max="20" width="12.625" style="3" customWidth="1"/>
    <col min="21" max="21" width="12.625" style="287" customWidth="1"/>
    <col min="22" max="22" width="12.625" style="3" customWidth="1"/>
    <col min="23" max="23" width="12.625" style="287" customWidth="1"/>
    <col min="24" max="24" width="12.625" style="3" customWidth="1"/>
    <col min="25" max="25" width="12.625" style="287" customWidth="1"/>
    <col min="26" max="26" width="12.625" style="3" customWidth="1"/>
    <col min="27" max="27" width="12.625" style="287" customWidth="1"/>
    <col min="28" max="28" width="12.625" style="3" customWidth="1"/>
    <col min="29" max="29" width="12.625" style="287" customWidth="1"/>
    <col min="30" max="30" width="12.625" style="3" customWidth="1"/>
    <col min="31" max="31" width="12.625" style="287" customWidth="1"/>
    <col min="32" max="32" width="12.625" style="3" customWidth="1"/>
    <col min="33" max="33" width="12.625" style="287" customWidth="1"/>
    <col min="34" max="34" width="12.625" style="3" customWidth="1"/>
    <col min="35" max="35" width="12.625" style="287" customWidth="1"/>
    <col min="36" max="36" width="12.625" style="3" customWidth="1"/>
    <col min="37" max="37" width="12.625" style="287" customWidth="1"/>
    <col min="38" max="38" width="12.625" style="3" customWidth="1"/>
    <col min="39" max="39" width="12.625" style="287" customWidth="1"/>
    <col min="40" max="40" width="12.625" style="3" customWidth="1"/>
    <col min="41" max="41" width="12.625" style="287" customWidth="1"/>
    <col min="42" max="42" width="12.625" style="3" customWidth="1"/>
    <col min="43" max="43" width="12.625" style="287" customWidth="1"/>
    <col min="44" max="44" width="12.625" style="3" customWidth="1"/>
    <col min="45" max="45" width="12.625" style="287" customWidth="1"/>
    <col min="46" max="46" width="12.625" style="3" customWidth="1"/>
    <col min="47" max="47" width="12.625" style="287" customWidth="1"/>
    <col min="48" max="48" width="12.625" style="3" customWidth="1"/>
    <col min="49" max="49" width="12.625" style="287" customWidth="1"/>
    <col min="50" max="50" width="12.625" style="3" customWidth="1"/>
    <col min="51" max="51" width="12.625" style="287" customWidth="1"/>
    <col min="52" max="52" width="12.625" style="3" customWidth="1"/>
    <col min="53" max="53" width="12.625" style="287" customWidth="1"/>
    <col min="54" max="54" width="12.625" style="3" customWidth="1"/>
    <col min="55" max="55" width="12.625" style="287" customWidth="1"/>
    <col min="56" max="56" width="12.625" style="3" customWidth="1"/>
    <col min="57" max="57" width="12.625" style="287" customWidth="1"/>
    <col min="58" max="58" width="12.625" style="3" customWidth="1"/>
    <col min="59" max="59" width="12.625" style="287" customWidth="1"/>
    <col min="60" max="60" width="12.625" style="3" customWidth="1"/>
    <col min="61" max="61" width="12.625" style="287" customWidth="1"/>
    <col min="62" max="62" width="12.625" style="3" customWidth="1"/>
    <col min="63" max="63" width="12.625" style="287" customWidth="1"/>
    <col min="64" max="64" width="12.625" style="3" customWidth="1"/>
    <col min="65" max="65" width="12.625" style="287" customWidth="1"/>
    <col min="66" max="66" width="12.625" style="3" customWidth="1"/>
    <col min="67" max="67" width="12.625" style="287" customWidth="1"/>
    <col min="68" max="68" width="12.625" style="3" customWidth="1"/>
    <col min="69" max="69" width="12.625" style="287" customWidth="1"/>
    <col min="70" max="70" width="12.625" style="3" customWidth="1"/>
    <col min="71" max="71" width="12.625" style="287" customWidth="1"/>
    <col min="72" max="72" width="12.625" style="3" customWidth="1"/>
    <col min="73" max="73" width="12.625" style="287" customWidth="1"/>
    <col min="74" max="74" width="12.625" style="3" customWidth="1"/>
    <col min="75" max="75" width="12.625" style="287" customWidth="1"/>
    <col min="76" max="76" width="12.625" style="3" customWidth="1"/>
    <col min="77" max="77" width="12.625" style="287" customWidth="1"/>
    <col min="78" max="78" width="12.625" style="3" customWidth="1"/>
    <col min="79" max="79" width="12.625" style="287" customWidth="1"/>
    <col min="80" max="80" width="12.625" style="3" customWidth="1"/>
    <col min="81" max="81" width="12.625" style="287" customWidth="1"/>
    <col min="82" max="82" width="12.625" style="3" customWidth="1"/>
    <col min="83" max="83" width="12.625" style="287" customWidth="1"/>
    <col min="84" max="84" width="12.625" style="3" customWidth="1"/>
    <col min="85" max="85" width="12.625" style="287" customWidth="1"/>
    <col min="86" max="86" width="12.625" style="3" customWidth="1"/>
    <col min="87" max="87" width="12.625" style="287" customWidth="1"/>
    <col min="88" max="88" width="12.625" style="3" customWidth="1"/>
    <col min="89" max="89" width="12.625" style="287" customWidth="1"/>
    <col min="90" max="90" width="12.625" style="3" customWidth="1"/>
    <col min="91" max="91" width="12.625" style="287" customWidth="1"/>
    <col min="92" max="92" width="12.625" style="3" customWidth="1"/>
    <col min="93" max="93" width="12.625" style="287" customWidth="1"/>
    <col min="94" max="94" width="12.625" style="3" customWidth="1"/>
    <col min="95" max="95" width="12.625" style="287" customWidth="1"/>
    <col min="96" max="96" width="12.625" style="3" customWidth="1"/>
    <col min="97" max="97" width="12.625" style="287" customWidth="1"/>
    <col min="98" max="98" width="12.625" style="3" customWidth="1"/>
    <col min="99" max="99" width="12.625" style="287" customWidth="1"/>
    <col min="100" max="100" width="12.625" style="3" customWidth="1"/>
    <col min="101" max="101" width="12.625" style="287" customWidth="1"/>
    <col min="102" max="102" width="12.625" style="3" customWidth="1"/>
    <col min="103" max="103" width="12.625" style="287" customWidth="1"/>
    <col min="104" max="104" width="12.625" style="3" customWidth="1"/>
    <col min="105" max="105" width="12.625" style="287" customWidth="1"/>
    <col min="106" max="106" width="14" style="365" bestFit="1" customWidth="1"/>
    <col min="107" max="107" width="12.625" style="287" customWidth="1"/>
    <col min="108" max="108" width="14" style="365" bestFit="1" customWidth="1"/>
    <col min="109" max="109" width="12.625" style="287" customWidth="1"/>
    <col min="110" max="110" width="14" style="365" bestFit="1" customWidth="1"/>
    <col min="111" max="111" width="12.625" style="287" customWidth="1"/>
    <col min="112" max="112" width="14" style="365" bestFit="1" customWidth="1"/>
    <col min="113" max="113" width="12.625" style="287" customWidth="1"/>
    <col min="114" max="114" width="14" style="365" bestFit="1" customWidth="1"/>
    <col min="115" max="115" width="12.625" style="287" customWidth="1"/>
    <col min="116" max="116" width="14" style="365" bestFit="1" customWidth="1"/>
    <col min="117" max="117" width="12.625" style="287" customWidth="1"/>
    <col min="118" max="118" width="14" style="3" bestFit="1" customWidth="1"/>
    <col min="119" max="119" width="12.625" style="287" customWidth="1"/>
    <col min="120" max="120" width="12.625" style="3" customWidth="1"/>
    <col min="121" max="121" width="12.625" style="287" customWidth="1"/>
    <col min="122" max="122" width="12.625" style="3" customWidth="1"/>
    <col min="123" max="123" width="12.625" style="287" customWidth="1"/>
    <col min="124" max="124" width="14" style="3" bestFit="1" customWidth="1"/>
    <col min="125" max="125" width="12.625" style="287" customWidth="1"/>
    <col min="126" max="126" width="14" style="365" bestFit="1" customWidth="1"/>
    <col min="127" max="127" width="12.625" style="287" customWidth="1"/>
    <col min="128" max="128" width="14" style="3" bestFit="1" customWidth="1"/>
    <col min="129" max="129" width="12.625" style="287" customWidth="1"/>
    <col min="130" max="130" width="12.625" style="3" customWidth="1"/>
    <col min="131" max="131" width="12.625" style="287" customWidth="1"/>
    <col min="132" max="132" width="14" style="3" bestFit="1" customWidth="1"/>
    <col min="133" max="133" width="12.625" style="287" customWidth="1"/>
    <col min="134" max="134" width="14" style="3" bestFit="1" customWidth="1"/>
    <col min="135" max="135" width="12.625" style="287" customWidth="1"/>
    <col min="136" max="136" width="14" style="365" bestFit="1" customWidth="1"/>
    <col min="137" max="137" width="12.625" style="287" customWidth="1"/>
    <col min="138" max="138" width="14" style="3" bestFit="1" customWidth="1"/>
    <col min="139" max="139" width="12.625" style="287" customWidth="1"/>
    <col min="140" max="140" width="12.625" style="3" customWidth="1"/>
    <col min="141" max="141" width="12.625" style="287" customWidth="1"/>
    <col min="142" max="142" width="14" style="3" bestFit="1" customWidth="1"/>
    <col min="143" max="143" width="12.625" style="287" customWidth="1"/>
    <col min="144" max="144" width="14" style="3" bestFit="1" customWidth="1"/>
    <col min="145" max="145" width="12.625" style="287" customWidth="1"/>
    <col min="146" max="146" width="14" style="365" bestFit="1" customWidth="1"/>
    <col min="147" max="147" width="12.625" style="287" customWidth="1"/>
    <col min="148" max="148" width="14" style="3" bestFit="1" customWidth="1"/>
    <col min="149" max="149" width="12.625" style="287" customWidth="1"/>
    <col min="150" max="150" width="14" style="3" bestFit="1" customWidth="1"/>
    <col min="151" max="151" width="12.625" style="287" customWidth="1"/>
    <col min="152" max="152" width="14" style="3" bestFit="1" customWidth="1"/>
    <col min="153" max="153" width="12.625" style="287" customWidth="1"/>
    <col min="154" max="154" width="14" style="3" bestFit="1" customWidth="1"/>
    <col min="155" max="155" width="12.625" style="287" customWidth="1"/>
    <col min="156" max="156" width="14" style="365" bestFit="1" customWidth="1"/>
    <col min="157" max="157" width="12.625" style="287" customWidth="1"/>
    <col min="158" max="158" width="12.625" style="3" customWidth="1"/>
    <col min="159" max="159" width="12.625" style="287" customWidth="1"/>
    <col min="160" max="160" width="12.625" style="3" customWidth="1"/>
    <col min="161" max="161" width="12.625" style="287" customWidth="1"/>
    <col min="162" max="162" width="12.625" style="3" customWidth="1"/>
    <col min="163" max="163" width="12.625" style="287" customWidth="1"/>
    <col min="164" max="164" width="12.625" style="3" customWidth="1"/>
    <col min="165" max="165" width="12.625" style="287" customWidth="1"/>
    <col min="166" max="16384" width="9" style="3"/>
  </cols>
  <sheetData>
    <row r="1" spans="1:165" ht="21" x14ac:dyDescent="0.15">
      <c r="A1" s="1" t="s">
        <v>13</v>
      </c>
      <c r="B1" s="2"/>
      <c r="DK1" s="306"/>
      <c r="DU1" s="306"/>
      <c r="EE1" s="306"/>
      <c r="EO1" s="306"/>
      <c r="EY1" s="306"/>
      <c r="FI1" s="306" t="s">
        <v>19</v>
      </c>
    </row>
    <row r="2" spans="1:165" ht="21.75" thickBot="1" x14ac:dyDescent="0.2">
      <c r="A2" s="4" t="s">
        <v>89</v>
      </c>
      <c r="B2" s="5"/>
      <c r="BK2" s="306"/>
      <c r="BO2" s="306"/>
      <c r="BP2" s="6"/>
      <c r="BQ2" s="306"/>
      <c r="CE2" s="306"/>
      <c r="CO2" s="306"/>
      <c r="CQ2" s="306"/>
      <c r="DA2" s="306"/>
      <c r="DK2" s="327"/>
      <c r="DU2" s="327"/>
      <c r="EE2" s="327"/>
      <c r="EO2" s="327"/>
      <c r="EY2" s="327"/>
      <c r="FI2" s="327" t="s">
        <v>20</v>
      </c>
    </row>
    <row r="3" spans="1:165" ht="16.5" thickBot="1" x14ac:dyDescent="0.2">
      <c r="D3" s="620" t="s">
        <v>62</v>
      </c>
      <c r="E3" s="621"/>
      <c r="F3" s="621"/>
      <c r="G3" s="621"/>
      <c r="H3" s="621"/>
      <c r="I3" s="621"/>
      <c r="J3" s="621"/>
      <c r="K3" s="621"/>
      <c r="L3" s="621"/>
      <c r="M3" s="621"/>
      <c r="N3" s="621"/>
      <c r="O3" s="621"/>
      <c r="P3" s="621"/>
      <c r="Q3" s="621"/>
      <c r="R3" s="621"/>
      <c r="S3" s="621"/>
      <c r="T3" s="621"/>
      <c r="U3" s="621"/>
      <c r="V3" s="621"/>
      <c r="W3" s="621"/>
      <c r="X3" s="621"/>
      <c r="Y3" s="621"/>
      <c r="Z3" s="621"/>
      <c r="AA3" s="621"/>
      <c r="AB3" s="621"/>
      <c r="AC3" s="621"/>
      <c r="AD3" s="621"/>
      <c r="AE3" s="621"/>
      <c r="AF3" s="621"/>
      <c r="AG3" s="621"/>
      <c r="AH3" s="621"/>
      <c r="AI3" s="621"/>
      <c r="AJ3" s="621"/>
      <c r="AK3" s="621"/>
      <c r="AL3" s="621"/>
      <c r="AM3" s="621"/>
      <c r="AN3" s="621"/>
      <c r="AO3" s="621"/>
      <c r="AP3" s="621"/>
      <c r="AQ3" s="621"/>
      <c r="AR3" s="621"/>
      <c r="AS3" s="621"/>
      <c r="AT3" s="621"/>
      <c r="AU3" s="621"/>
      <c r="AV3" s="621"/>
      <c r="AW3" s="621"/>
      <c r="AX3" s="621"/>
      <c r="AY3" s="621"/>
      <c r="AZ3" s="621"/>
      <c r="BA3" s="621"/>
      <c r="BB3" s="621"/>
      <c r="BC3" s="621"/>
      <c r="BD3" s="621"/>
      <c r="BE3" s="621"/>
      <c r="BF3" s="621"/>
      <c r="BG3" s="621"/>
      <c r="BH3" s="621"/>
      <c r="BI3" s="621"/>
      <c r="BJ3" s="621"/>
      <c r="BK3" s="621"/>
      <c r="BL3" s="621"/>
      <c r="BM3" s="622"/>
      <c r="BN3" s="621"/>
      <c r="BO3" s="622"/>
      <c r="BP3" s="621"/>
      <c r="BQ3" s="622"/>
      <c r="BR3" s="621"/>
      <c r="BS3" s="621"/>
      <c r="BT3" s="621"/>
      <c r="BU3" s="621"/>
      <c r="BV3" s="621"/>
      <c r="BW3" s="621"/>
      <c r="BX3" s="621"/>
      <c r="BY3" s="621"/>
      <c r="BZ3" s="621"/>
      <c r="CA3" s="621"/>
      <c r="CB3" s="621"/>
      <c r="CC3" s="621"/>
      <c r="CD3" s="621"/>
      <c r="CE3" s="621"/>
      <c r="CF3" s="621"/>
      <c r="CG3" s="621"/>
      <c r="CH3" s="621"/>
      <c r="CI3" s="621"/>
      <c r="CJ3" s="621"/>
      <c r="CK3" s="621"/>
      <c r="CL3" s="621"/>
      <c r="CM3" s="621"/>
      <c r="CN3" s="621"/>
      <c r="CO3" s="623"/>
      <c r="CP3" s="616" t="s">
        <v>61</v>
      </c>
      <c r="CQ3" s="617"/>
      <c r="CR3" s="617"/>
      <c r="CS3" s="617"/>
      <c r="CT3" s="617"/>
      <c r="CU3" s="617"/>
      <c r="CV3" s="617"/>
      <c r="CW3" s="617"/>
      <c r="CX3" s="617"/>
      <c r="CY3" s="617"/>
      <c r="CZ3" s="617"/>
      <c r="DA3" s="617"/>
      <c r="DB3" s="617"/>
      <c r="DC3" s="617"/>
      <c r="DD3" s="617"/>
      <c r="DE3" s="617"/>
      <c r="DF3" s="617"/>
      <c r="DG3" s="617"/>
      <c r="DH3" s="617"/>
      <c r="DI3" s="617"/>
      <c r="DJ3" s="617"/>
      <c r="DK3" s="617"/>
      <c r="DL3" s="617"/>
      <c r="DM3" s="617"/>
      <c r="DN3" s="617"/>
      <c r="DO3" s="617"/>
      <c r="DP3" s="617"/>
      <c r="DQ3" s="617"/>
      <c r="DR3" s="617"/>
      <c r="DS3" s="617"/>
      <c r="DT3" s="617"/>
      <c r="DU3" s="617"/>
      <c r="DV3" s="617"/>
      <c r="DW3" s="617"/>
      <c r="DX3" s="617"/>
      <c r="DY3" s="617"/>
      <c r="DZ3" s="617"/>
      <c r="EA3" s="617"/>
      <c r="EB3" s="617"/>
      <c r="EC3" s="617"/>
      <c r="ED3" s="617"/>
      <c r="EE3" s="617"/>
      <c r="EF3" s="617"/>
      <c r="EG3" s="617"/>
      <c r="EH3" s="617"/>
      <c r="EI3" s="617"/>
      <c r="EJ3" s="617"/>
      <c r="EK3" s="617"/>
      <c r="EL3" s="617"/>
      <c r="EM3" s="617"/>
      <c r="EN3" s="617"/>
      <c r="EO3" s="617"/>
      <c r="EP3" s="617"/>
      <c r="EQ3" s="617"/>
      <c r="ER3" s="617"/>
      <c r="ES3" s="617"/>
      <c r="ET3" s="617"/>
      <c r="EU3" s="617"/>
      <c r="EV3" s="617"/>
      <c r="EW3" s="617"/>
      <c r="EX3" s="617"/>
      <c r="EY3" s="617"/>
      <c r="EZ3" s="3"/>
      <c r="FA3" s="3"/>
      <c r="FC3" s="3"/>
      <c r="FE3" s="3"/>
      <c r="FG3" s="3"/>
      <c r="FI3" s="3"/>
    </row>
    <row r="4" spans="1:165" ht="35.25" customHeight="1" thickBot="1" x14ac:dyDescent="0.2">
      <c r="A4" s="654" t="s">
        <v>21</v>
      </c>
      <c r="B4" s="655"/>
      <c r="C4" s="655"/>
      <c r="D4" s="603" t="s">
        <v>22</v>
      </c>
      <c r="E4" s="633"/>
      <c r="F4" s="633"/>
      <c r="G4" s="633"/>
      <c r="H4" s="633"/>
      <c r="I4" s="633"/>
      <c r="J4" s="633"/>
      <c r="K4" s="633"/>
      <c r="L4" s="633"/>
      <c r="M4" s="633"/>
      <c r="N4" s="603" t="s">
        <v>23</v>
      </c>
      <c r="O4" s="633"/>
      <c r="P4" s="633"/>
      <c r="Q4" s="633"/>
      <c r="R4" s="633"/>
      <c r="S4" s="633"/>
      <c r="T4" s="633"/>
      <c r="U4" s="633"/>
      <c r="V4" s="633"/>
      <c r="W4" s="633"/>
      <c r="X4" s="603" t="s">
        <v>24</v>
      </c>
      <c r="Y4" s="633"/>
      <c r="Z4" s="633"/>
      <c r="AA4" s="633"/>
      <c r="AB4" s="633"/>
      <c r="AC4" s="633"/>
      <c r="AD4" s="633"/>
      <c r="AE4" s="633"/>
      <c r="AF4" s="633"/>
      <c r="AG4" s="633"/>
      <c r="AH4" s="603" t="s">
        <v>25</v>
      </c>
      <c r="AI4" s="633"/>
      <c r="AJ4" s="633"/>
      <c r="AK4" s="633"/>
      <c r="AL4" s="633"/>
      <c r="AM4" s="633"/>
      <c r="AN4" s="633"/>
      <c r="AO4" s="633"/>
      <c r="AP4" s="633"/>
      <c r="AQ4" s="633"/>
      <c r="AR4" s="603" t="s">
        <v>26</v>
      </c>
      <c r="AS4" s="633"/>
      <c r="AT4" s="642"/>
      <c r="AU4" s="642"/>
      <c r="AV4" s="642"/>
      <c r="AW4" s="642"/>
      <c r="AX4" s="642"/>
      <c r="AY4" s="642"/>
      <c r="AZ4" s="642"/>
      <c r="BA4" s="642"/>
      <c r="BB4" s="603" t="s">
        <v>27</v>
      </c>
      <c r="BC4" s="604"/>
      <c r="BD4" s="604"/>
      <c r="BE4" s="604"/>
      <c r="BF4" s="604"/>
      <c r="BG4" s="604"/>
      <c r="BH4" s="604"/>
      <c r="BI4" s="604"/>
      <c r="BJ4" s="604"/>
      <c r="BK4" s="604"/>
      <c r="BL4" s="603" t="s">
        <v>28</v>
      </c>
      <c r="BM4" s="652"/>
      <c r="BN4" s="604"/>
      <c r="BO4" s="652"/>
      <c r="BP4" s="604"/>
      <c r="BQ4" s="652"/>
      <c r="BR4" s="604"/>
      <c r="BS4" s="604"/>
      <c r="BT4" s="604"/>
      <c r="BU4" s="605"/>
      <c r="BV4" s="603" t="s">
        <v>29</v>
      </c>
      <c r="BW4" s="604"/>
      <c r="BX4" s="604"/>
      <c r="BY4" s="604"/>
      <c r="BZ4" s="604"/>
      <c r="CA4" s="604"/>
      <c r="CB4" s="604"/>
      <c r="CC4" s="604"/>
      <c r="CD4" s="604"/>
      <c r="CE4" s="605"/>
      <c r="CF4" s="618" t="s">
        <v>64</v>
      </c>
      <c r="CG4" s="604"/>
      <c r="CH4" s="604"/>
      <c r="CI4" s="604"/>
      <c r="CJ4" s="604"/>
      <c r="CK4" s="604"/>
      <c r="CL4" s="604"/>
      <c r="CM4" s="604"/>
      <c r="CN4" s="604"/>
      <c r="CO4" s="604"/>
      <c r="CP4" s="619"/>
      <c r="CQ4" s="619"/>
      <c r="CR4" s="618" t="s">
        <v>60</v>
      </c>
      <c r="CS4" s="604"/>
      <c r="CT4" s="604"/>
      <c r="CU4" s="604"/>
      <c r="CV4" s="604"/>
      <c r="CW4" s="604"/>
      <c r="CX4" s="604"/>
      <c r="CY4" s="604"/>
      <c r="CZ4" s="604"/>
      <c r="DA4" s="605"/>
      <c r="DB4" s="603" t="s">
        <v>59</v>
      </c>
      <c r="DC4" s="604"/>
      <c r="DD4" s="604"/>
      <c r="DE4" s="604"/>
      <c r="DF4" s="604"/>
      <c r="DG4" s="604"/>
      <c r="DH4" s="604"/>
      <c r="DI4" s="604"/>
      <c r="DJ4" s="604"/>
      <c r="DK4" s="605"/>
      <c r="DL4" s="603" t="s">
        <v>69</v>
      </c>
      <c r="DM4" s="604"/>
      <c r="DN4" s="604"/>
      <c r="DO4" s="604"/>
      <c r="DP4" s="604"/>
      <c r="DQ4" s="604"/>
      <c r="DR4" s="604"/>
      <c r="DS4" s="604"/>
      <c r="DT4" s="604"/>
      <c r="DU4" s="605"/>
      <c r="DV4" s="603" t="s">
        <v>78</v>
      </c>
      <c r="DW4" s="604"/>
      <c r="DX4" s="604"/>
      <c r="DY4" s="604"/>
      <c r="DZ4" s="604"/>
      <c r="EA4" s="604"/>
      <c r="EB4" s="604"/>
      <c r="EC4" s="604"/>
      <c r="ED4" s="604"/>
      <c r="EE4" s="605"/>
      <c r="EF4" s="603" t="s">
        <v>103</v>
      </c>
      <c r="EG4" s="604"/>
      <c r="EH4" s="604"/>
      <c r="EI4" s="604"/>
      <c r="EJ4" s="604"/>
      <c r="EK4" s="604"/>
      <c r="EL4" s="604"/>
      <c r="EM4" s="604"/>
      <c r="EN4" s="604"/>
      <c r="EO4" s="605"/>
      <c r="EP4" s="603" t="s">
        <v>101</v>
      </c>
      <c r="EQ4" s="604"/>
      <c r="ER4" s="604"/>
      <c r="ES4" s="604"/>
      <c r="ET4" s="604"/>
      <c r="EU4" s="604"/>
      <c r="EV4" s="604"/>
      <c r="EW4" s="604"/>
      <c r="EX4" s="604"/>
      <c r="EY4" s="605"/>
      <c r="EZ4" s="603" t="s">
        <v>106</v>
      </c>
      <c r="FA4" s="604"/>
      <c r="FB4" s="604"/>
      <c r="FC4" s="604"/>
      <c r="FD4" s="604"/>
      <c r="FE4" s="604"/>
      <c r="FF4" s="604"/>
      <c r="FG4" s="604"/>
      <c r="FH4" s="604"/>
      <c r="FI4" s="605"/>
    </row>
    <row r="5" spans="1:165" ht="15.75" customHeight="1" x14ac:dyDescent="0.15">
      <c r="A5" s="656"/>
      <c r="B5" s="657"/>
      <c r="C5" s="657"/>
      <c r="D5" s="637" t="s">
        <v>30</v>
      </c>
      <c r="E5" s="288" t="s">
        <v>10</v>
      </c>
      <c r="F5" s="641" t="s">
        <v>31</v>
      </c>
      <c r="G5" s="292" t="s">
        <v>10</v>
      </c>
      <c r="H5" s="634" t="s">
        <v>32</v>
      </c>
      <c r="I5" s="292" t="s">
        <v>10</v>
      </c>
      <c r="J5" s="641" t="s">
        <v>33</v>
      </c>
      <c r="K5" s="288" t="s">
        <v>10</v>
      </c>
      <c r="L5" s="635" t="s">
        <v>34</v>
      </c>
      <c r="M5" s="296" t="s">
        <v>10</v>
      </c>
      <c r="N5" s="637" t="s">
        <v>30</v>
      </c>
      <c r="O5" s="288" t="s">
        <v>10</v>
      </c>
      <c r="P5" s="641" t="s">
        <v>31</v>
      </c>
      <c r="Q5" s="292" t="s">
        <v>10</v>
      </c>
      <c r="R5" s="634" t="s">
        <v>32</v>
      </c>
      <c r="S5" s="292" t="s">
        <v>10</v>
      </c>
      <c r="T5" s="641" t="s">
        <v>33</v>
      </c>
      <c r="U5" s="288" t="s">
        <v>10</v>
      </c>
      <c r="V5" s="635" t="s">
        <v>35</v>
      </c>
      <c r="W5" s="296" t="s">
        <v>10</v>
      </c>
      <c r="X5" s="637" t="s">
        <v>30</v>
      </c>
      <c r="Y5" s="288" t="s">
        <v>10</v>
      </c>
      <c r="Z5" s="641" t="s">
        <v>31</v>
      </c>
      <c r="AA5" s="292" t="s">
        <v>10</v>
      </c>
      <c r="AB5" s="634" t="s">
        <v>32</v>
      </c>
      <c r="AC5" s="292" t="s">
        <v>10</v>
      </c>
      <c r="AD5" s="641" t="s">
        <v>33</v>
      </c>
      <c r="AE5" s="288" t="s">
        <v>10</v>
      </c>
      <c r="AF5" s="635" t="s">
        <v>36</v>
      </c>
      <c r="AG5" s="296" t="s">
        <v>10</v>
      </c>
      <c r="AH5" s="637" t="s">
        <v>30</v>
      </c>
      <c r="AI5" s="288" t="s">
        <v>10</v>
      </c>
      <c r="AJ5" s="641" t="s">
        <v>31</v>
      </c>
      <c r="AK5" s="288" t="s">
        <v>10</v>
      </c>
      <c r="AL5" s="641" t="s">
        <v>32</v>
      </c>
      <c r="AM5" s="288" t="s">
        <v>10</v>
      </c>
      <c r="AN5" s="641" t="s">
        <v>33</v>
      </c>
      <c r="AO5" s="288" t="s">
        <v>10</v>
      </c>
      <c r="AP5" s="635" t="s">
        <v>37</v>
      </c>
      <c r="AQ5" s="296" t="s">
        <v>10</v>
      </c>
      <c r="AR5" s="637" t="s">
        <v>30</v>
      </c>
      <c r="AS5" s="288" t="s">
        <v>10</v>
      </c>
      <c r="AT5" s="641" t="s">
        <v>38</v>
      </c>
      <c r="AU5" s="288" t="s">
        <v>10</v>
      </c>
      <c r="AV5" s="641" t="s">
        <v>32</v>
      </c>
      <c r="AW5" s="288" t="s">
        <v>10</v>
      </c>
      <c r="AX5" s="641" t="s">
        <v>33</v>
      </c>
      <c r="AY5" s="288" t="s">
        <v>10</v>
      </c>
      <c r="AZ5" s="635" t="s">
        <v>39</v>
      </c>
      <c r="BA5" s="288" t="s">
        <v>10</v>
      </c>
      <c r="BB5" s="640" t="s">
        <v>30</v>
      </c>
      <c r="BC5" s="304" t="s">
        <v>10</v>
      </c>
      <c r="BD5" s="638" t="s">
        <v>38</v>
      </c>
      <c r="BE5" s="304" t="s">
        <v>9</v>
      </c>
      <c r="BF5" s="638" t="s">
        <v>32</v>
      </c>
      <c r="BG5" s="304" t="s">
        <v>10</v>
      </c>
      <c r="BH5" s="643" t="s">
        <v>40</v>
      </c>
      <c r="BI5" s="288" t="s">
        <v>9</v>
      </c>
      <c r="BJ5" s="635" t="s">
        <v>41</v>
      </c>
      <c r="BK5" s="288" t="s">
        <v>10</v>
      </c>
      <c r="BL5" s="640" t="s">
        <v>56</v>
      </c>
      <c r="BM5" s="307" t="s">
        <v>16</v>
      </c>
      <c r="BN5" s="608" t="s">
        <v>38</v>
      </c>
      <c r="BO5" s="308" t="s">
        <v>9</v>
      </c>
      <c r="BP5" s="610" t="s">
        <v>32</v>
      </c>
      <c r="BQ5" s="312" t="s">
        <v>10</v>
      </c>
      <c r="BR5" s="612" t="s">
        <v>40</v>
      </c>
      <c r="BS5" s="304" t="s">
        <v>9</v>
      </c>
      <c r="BT5" s="614" t="s">
        <v>42</v>
      </c>
      <c r="BU5" s="318" t="s">
        <v>10</v>
      </c>
      <c r="BV5" s="640" t="s">
        <v>57</v>
      </c>
      <c r="BW5" s="307" t="s">
        <v>10</v>
      </c>
      <c r="BX5" s="608" t="s">
        <v>38</v>
      </c>
      <c r="BY5" s="308" t="s">
        <v>9</v>
      </c>
      <c r="BZ5" s="610" t="s">
        <v>32</v>
      </c>
      <c r="CA5" s="312" t="s">
        <v>10</v>
      </c>
      <c r="CB5" s="612" t="s">
        <v>40</v>
      </c>
      <c r="CC5" s="304" t="s">
        <v>9</v>
      </c>
      <c r="CD5" s="614" t="s">
        <v>43</v>
      </c>
      <c r="CE5" s="318" t="s">
        <v>10</v>
      </c>
      <c r="CF5" s="640" t="s">
        <v>57</v>
      </c>
      <c r="CG5" s="307" t="s">
        <v>10</v>
      </c>
      <c r="CH5" s="608" t="s">
        <v>38</v>
      </c>
      <c r="CI5" s="308" t="s">
        <v>9</v>
      </c>
      <c r="CJ5" s="610" t="s">
        <v>32</v>
      </c>
      <c r="CK5" s="312" t="s">
        <v>10</v>
      </c>
      <c r="CL5" s="612" t="s">
        <v>40</v>
      </c>
      <c r="CM5" s="304" t="s">
        <v>9</v>
      </c>
      <c r="CN5" s="614" t="s">
        <v>58</v>
      </c>
      <c r="CO5" s="304" t="s">
        <v>10</v>
      </c>
      <c r="CP5" s="645" t="s">
        <v>58</v>
      </c>
      <c r="CQ5" s="323" t="s">
        <v>10</v>
      </c>
      <c r="CR5" s="631" t="s">
        <v>56</v>
      </c>
      <c r="CS5" s="307" t="s">
        <v>10</v>
      </c>
      <c r="CT5" s="608" t="s">
        <v>38</v>
      </c>
      <c r="CU5" s="308" t="s">
        <v>9</v>
      </c>
      <c r="CV5" s="610" t="s">
        <v>32</v>
      </c>
      <c r="CW5" s="312" t="s">
        <v>10</v>
      </c>
      <c r="CX5" s="612" t="s">
        <v>40</v>
      </c>
      <c r="CY5" s="304" t="s">
        <v>9</v>
      </c>
      <c r="CZ5" s="614" t="s">
        <v>63</v>
      </c>
      <c r="DA5" s="318" t="s">
        <v>10</v>
      </c>
      <c r="DB5" s="606" t="s">
        <v>56</v>
      </c>
      <c r="DC5" s="307" t="s">
        <v>10</v>
      </c>
      <c r="DD5" s="624" t="s">
        <v>38</v>
      </c>
      <c r="DE5" s="308" t="s">
        <v>9</v>
      </c>
      <c r="DF5" s="626" t="s">
        <v>32</v>
      </c>
      <c r="DG5" s="312" t="s">
        <v>10</v>
      </c>
      <c r="DH5" s="628" t="s">
        <v>40</v>
      </c>
      <c r="DI5" s="304" t="s">
        <v>9</v>
      </c>
      <c r="DJ5" s="630" t="s">
        <v>71</v>
      </c>
      <c r="DK5" s="318" t="s">
        <v>10</v>
      </c>
      <c r="DL5" s="606" t="s">
        <v>80</v>
      </c>
      <c r="DM5" s="307" t="s">
        <v>81</v>
      </c>
      <c r="DN5" s="608" t="s">
        <v>38</v>
      </c>
      <c r="DO5" s="308" t="s">
        <v>9</v>
      </c>
      <c r="DP5" s="610" t="s">
        <v>82</v>
      </c>
      <c r="DQ5" s="312" t="s">
        <v>83</v>
      </c>
      <c r="DR5" s="612" t="s">
        <v>40</v>
      </c>
      <c r="DS5" s="304" t="s">
        <v>9</v>
      </c>
      <c r="DT5" s="614" t="s">
        <v>70</v>
      </c>
      <c r="DU5" s="318" t="s">
        <v>83</v>
      </c>
      <c r="DV5" s="606" t="s">
        <v>56</v>
      </c>
      <c r="DW5" s="307" t="s">
        <v>10</v>
      </c>
      <c r="DX5" s="608" t="s">
        <v>38</v>
      </c>
      <c r="DY5" s="308" t="s">
        <v>9</v>
      </c>
      <c r="DZ5" s="610" t="s">
        <v>32</v>
      </c>
      <c r="EA5" s="312" t="s">
        <v>10</v>
      </c>
      <c r="EB5" s="612" t="s">
        <v>40</v>
      </c>
      <c r="EC5" s="304" t="s">
        <v>9</v>
      </c>
      <c r="ED5" s="614" t="s">
        <v>79</v>
      </c>
      <c r="EE5" s="318" t="s">
        <v>10</v>
      </c>
      <c r="EF5" s="606" t="s">
        <v>56</v>
      </c>
      <c r="EG5" s="307" t="s">
        <v>10</v>
      </c>
      <c r="EH5" s="608" t="s">
        <v>38</v>
      </c>
      <c r="EI5" s="308" t="s">
        <v>9</v>
      </c>
      <c r="EJ5" s="610" t="s">
        <v>32</v>
      </c>
      <c r="EK5" s="312" t="s">
        <v>10</v>
      </c>
      <c r="EL5" s="612" t="s">
        <v>40</v>
      </c>
      <c r="EM5" s="304" t="s">
        <v>9</v>
      </c>
      <c r="EN5" s="614" t="s">
        <v>79</v>
      </c>
      <c r="EO5" s="318" t="s">
        <v>10</v>
      </c>
      <c r="EP5" s="606" t="s">
        <v>56</v>
      </c>
      <c r="EQ5" s="307" t="s">
        <v>10</v>
      </c>
      <c r="ER5" s="608" t="s">
        <v>38</v>
      </c>
      <c r="ES5" s="308" t="s">
        <v>9</v>
      </c>
      <c r="ET5" s="610" t="s">
        <v>32</v>
      </c>
      <c r="EU5" s="312" t="s">
        <v>10</v>
      </c>
      <c r="EV5" s="612" t="s">
        <v>40</v>
      </c>
      <c r="EW5" s="304" t="s">
        <v>9</v>
      </c>
      <c r="EX5" s="614" t="s">
        <v>102</v>
      </c>
      <c r="EY5" s="318" t="s">
        <v>10</v>
      </c>
      <c r="EZ5" s="606" t="s">
        <v>56</v>
      </c>
      <c r="FA5" s="307" t="s">
        <v>10</v>
      </c>
      <c r="FB5" s="608" t="s">
        <v>38</v>
      </c>
      <c r="FC5" s="308" t="s">
        <v>9</v>
      </c>
      <c r="FD5" s="610" t="s">
        <v>32</v>
      </c>
      <c r="FE5" s="312" t="s">
        <v>10</v>
      </c>
      <c r="FF5" s="612" t="s">
        <v>40</v>
      </c>
      <c r="FG5" s="304" t="s">
        <v>9</v>
      </c>
      <c r="FH5" s="614" t="s">
        <v>107</v>
      </c>
      <c r="FI5" s="318" t="s">
        <v>10</v>
      </c>
    </row>
    <row r="6" spans="1:165" ht="16.5" thickBot="1" x14ac:dyDescent="0.2">
      <c r="A6" s="658"/>
      <c r="B6" s="659"/>
      <c r="C6" s="659"/>
      <c r="D6" s="615"/>
      <c r="E6" s="289" t="s">
        <v>1</v>
      </c>
      <c r="F6" s="639"/>
      <c r="G6" s="293" t="s">
        <v>1</v>
      </c>
      <c r="H6" s="632"/>
      <c r="I6" s="289" t="s">
        <v>1</v>
      </c>
      <c r="J6" s="639"/>
      <c r="K6" s="289" t="s">
        <v>1</v>
      </c>
      <c r="L6" s="636"/>
      <c r="M6" s="289" t="s">
        <v>1</v>
      </c>
      <c r="N6" s="615"/>
      <c r="O6" s="289" t="s">
        <v>1</v>
      </c>
      <c r="P6" s="639"/>
      <c r="Q6" s="293" t="s">
        <v>1</v>
      </c>
      <c r="R6" s="632"/>
      <c r="S6" s="289" t="s">
        <v>1</v>
      </c>
      <c r="T6" s="639"/>
      <c r="U6" s="289" t="s">
        <v>1</v>
      </c>
      <c r="V6" s="636"/>
      <c r="W6" s="298" t="s">
        <v>1</v>
      </c>
      <c r="X6" s="615"/>
      <c r="Y6" s="289" t="s">
        <v>1</v>
      </c>
      <c r="Z6" s="639"/>
      <c r="AA6" s="293" t="s">
        <v>1</v>
      </c>
      <c r="AB6" s="632"/>
      <c r="AC6" s="289" t="s">
        <v>1</v>
      </c>
      <c r="AD6" s="639"/>
      <c r="AE6" s="289" t="s">
        <v>1</v>
      </c>
      <c r="AF6" s="636"/>
      <c r="AG6" s="298" t="s">
        <v>1</v>
      </c>
      <c r="AH6" s="615"/>
      <c r="AI6" s="289" t="s">
        <v>1</v>
      </c>
      <c r="AJ6" s="639"/>
      <c r="AK6" s="289" t="s">
        <v>1</v>
      </c>
      <c r="AL6" s="639"/>
      <c r="AM6" s="289" t="s">
        <v>0</v>
      </c>
      <c r="AN6" s="639"/>
      <c r="AO6" s="289" t="s">
        <v>0</v>
      </c>
      <c r="AP6" s="636"/>
      <c r="AQ6" s="298" t="s">
        <v>1</v>
      </c>
      <c r="AR6" s="615"/>
      <c r="AS6" s="289" t="s">
        <v>1</v>
      </c>
      <c r="AT6" s="639"/>
      <c r="AU6" s="289" t="s">
        <v>1</v>
      </c>
      <c r="AV6" s="639"/>
      <c r="AW6" s="289" t="s">
        <v>0</v>
      </c>
      <c r="AX6" s="639"/>
      <c r="AY6" s="289" t="s">
        <v>0</v>
      </c>
      <c r="AZ6" s="615"/>
      <c r="BA6" s="298" t="s">
        <v>0</v>
      </c>
      <c r="BB6" s="615"/>
      <c r="BC6" s="305" t="s">
        <v>1</v>
      </c>
      <c r="BD6" s="639"/>
      <c r="BE6" s="289" t="s">
        <v>1</v>
      </c>
      <c r="BF6" s="639"/>
      <c r="BG6" s="289" t="s">
        <v>0</v>
      </c>
      <c r="BH6" s="644"/>
      <c r="BI6" s="289" t="s">
        <v>1</v>
      </c>
      <c r="BJ6" s="615"/>
      <c r="BK6" s="289" t="s">
        <v>0</v>
      </c>
      <c r="BL6" s="615"/>
      <c r="BM6" s="305" t="s">
        <v>1</v>
      </c>
      <c r="BN6" s="609"/>
      <c r="BO6" s="309" t="s">
        <v>1</v>
      </c>
      <c r="BP6" s="611"/>
      <c r="BQ6" s="313" t="s">
        <v>0</v>
      </c>
      <c r="BR6" s="613"/>
      <c r="BS6" s="289" t="s">
        <v>1</v>
      </c>
      <c r="BT6" s="615"/>
      <c r="BU6" s="319" t="s">
        <v>0</v>
      </c>
      <c r="BV6" s="615"/>
      <c r="BW6" s="305" t="s">
        <v>1</v>
      </c>
      <c r="BX6" s="609"/>
      <c r="BY6" s="309" t="s">
        <v>1</v>
      </c>
      <c r="BZ6" s="611"/>
      <c r="CA6" s="313" t="s">
        <v>0</v>
      </c>
      <c r="CB6" s="613"/>
      <c r="CC6" s="289" t="s">
        <v>1</v>
      </c>
      <c r="CD6" s="615"/>
      <c r="CE6" s="319" t="s">
        <v>0</v>
      </c>
      <c r="CF6" s="615"/>
      <c r="CG6" s="305" t="s">
        <v>1</v>
      </c>
      <c r="CH6" s="609"/>
      <c r="CI6" s="309" t="s">
        <v>1</v>
      </c>
      <c r="CJ6" s="611"/>
      <c r="CK6" s="313" t="s">
        <v>0</v>
      </c>
      <c r="CL6" s="613"/>
      <c r="CM6" s="289" t="s">
        <v>1</v>
      </c>
      <c r="CN6" s="615"/>
      <c r="CO6" s="289" t="s">
        <v>0</v>
      </c>
      <c r="CP6" s="646"/>
      <c r="CQ6" s="319" t="s">
        <v>0</v>
      </c>
      <c r="CR6" s="632"/>
      <c r="CS6" s="305" t="s">
        <v>1</v>
      </c>
      <c r="CT6" s="609"/>
      <c r="CU6" s="309" t="s">
        <v>1</v>
      </c>
      <c r="CV6" s="611"/>
      <c r="CW6" s="313" t="s">
        <v>0</v>
      </c>
      <c r="CX6" s="613"/>
      <c r="CY6" s="289" t="s">
        <v>1</v>
      </c>
      <c r="CZ6" s="615"/>
      <c r="DA6" s="319" t="s">
        <v>0</v>
      </c>
      <c r="DB6" s="607"/>
      <c r="DC6" s="305" t="s">
        <v>1</v>
      </c>
      <c r="DD6" s="625"/>
      <c r="DE6" s="309" t="s">
        <v>1</v>
      </c>
      <c r="DF6" s="627"/>
      <c r="DG6" s="313" t="s">
        <v>0</v>
      </c>
      <c r="DH6" s="629"/>
      <c r="DI6" s="289" t="s">
        <v>1</v>
      </c>
      <c r="DJ6" s="607"/>
      <c r="DK6" s="319" t="s">
        <v>0</v>
      </c>
      <c r="DL6" s="607"/>
      <c r="DM6" s="305" t="s">
        <v>1</v>
      </c>
      <c r="DN6" s="609"/>
      <c r="DO6" s="309" t="s">
        <v>1</v>
      </c>
      <c r="DP6" s="611"/>
      <c r="DQ6" s="313" t="s">
        <v>84</v>
      </c>
      <c r="DR6" s="613"/>
      <c r="DS6" s="289" t="s">
        <v>1</v>
      </c>
      <c r="DT6" s="615"/>
      <c r="DU6" s="319" t="s">
        <v>85</v>
      </c>
      <c r="DV6" s="607"/>
      <c r="DW6" s="305" t="s">
        <v>1</v>
      </c>
      <c r="DX6" s="609"/>
      <c r="DY6" s="309" t="s">
        <v>1</v>
      </c>
      <c r="DZ6" s="611"/>
      <c r="EA6" s="313" t="s">
        <v>0</v>
      </c>
      <c r="EB6" s="613"/>
      <c r="EC6" s="289" t="s">
        <v>1</v>
      </c>
      <c r="ED6" s="615"/>
      <c r="EE6" s="319" t="s">
        <v>0</v>
      </c>
      <c r="EF6" s="607"/>
      <c r="EG6" s="305" t="s">
        <v>1</v>
      </c>
      <c r="EH6" s="609"/>
      <c r="EI6" s="309" t="s">
        <v>1</v>
      </c>
      <c r="EJ6" s="611"/>
      <c r="EK6" s="313" t="s">
        <v>0</v>
      </c>
      <c r="EL6" s="613"/>
      <c r="EM6" s="289" t="s">
        <v>1</v>
      </c>
      <c r="EN6" s="615"/>
      <c r="EO6" s="319" t="s">
        <v>0</v>
      </c>
      <c r="EP6" s="607"/>
      <c r="EQ6" s="305" t="s">
        <v>1</v>
      </c>
      <c r="ER6" s="609"/>
      <c r="ES6" s="309" t="s">
        <v>1</v>
      </c>
      <c r="ET6" s="611"/>
      <c r="EU6" s="313" t="s">
        <v>0</v>
      </c>
      <c r="EV6" s="613"/>
      <c r="EW6" s="289" t="s">
        <v>1</v>
      </c>
      <c r="EX6" s="615"/>
      <c r="EY6" s="319" t="s">
        <v>0</v>
      </c>
      <c r="EZ6" s="607"/>
      <c r="FA6" s="305" t="s">
        <v>1</v>
      </c>
      <c r="FB6" s="609"/>
      <c r="FC6" s="309" t="s">
        <v>1</v>
      </c>
      <c r="FD6" s="611"/>
      <c r="FE6" s="313" t="s">
        <v>0</v>
      </c>
      <c r="FF6" s="613"/>
      <c r="FG6" s="289" t="s">
        <v>1</v>
      </c>
      <c r="FH6" s="615"/>
      <c r="FI6" s="319" t="s">
        <v>0</v>
      </c>
    </row>
    <row r="7" spans="1:165" ht="19.5" x14ac:dyDescent="0.25">
      <c r="A7" s="650" t="s">
        <v>111</v>
      </c>
      <c r="B7" s="7" t="s">
        <v>44</v>
      </c>
      <c r="C7" s="8" t="s">
        <v>2</v>
      </c>
      <c r="D7" s="9">
        <v>16424</v>
      </c>
      <c r="E7" s="10"/>
      <c r="F7" s="11">
        <v>21326</v>
      </c>
      <c r="G7" s="10"/>
      <c r="H7" s="11">
        <v>15788</v>
      </c>
      <c r="I7" s="10"/>
      <c r="J7" s="12">
        <v>22676</v>
      </c>
      <c r="K7" s="13"/>
      <c r="L7" s="14">
        <v>76214</v>
      </c>
      <c r="M7" s="13"/>
      <c r="N7" s="9">
        <v>15782</v>
      </c>
      <c r="O7" s="15">
        <v>-3.9E-2</v>
      </c>
      <c r="P7" s="11">
        <v>20996</v>
      </c>
      <c r="Q7" s="15">
        <v>-1.4999999999999999E-2</v>
      </c>
      <c r="R7" s="11">
        <v>16084</v>
      </c>
      <c r="S7" s="15">
        <v>1.7999999999999999E-2</v>
      </c>
      <c r="T7" s="12">
        <v>22202</v>
      </c>
      <c r="U7" s="16">
        <v>-2.1000000000000001E-2</v>
      </c>
      <c r="V7" s="14">
        <v>75064</v>
      </c>
      <c r="W7" s="16">
        <v>-1.4999999999999999E-2</v>
      </c>
      <c r="X7" s="17">
        <v>18562</v>
      </c>
      <c r="Y7" s="18">
        <v>0.17599999999999999</v>
      </c>
      <c r="Z7" s="19">
        <v>21247</v>
      </c>
      <c r="AA7" s="20">
        <v>1.2E-2</v>
      </c>
      <c r="AB7" s="11">
        <v>18044</v>
      </c>
      <c r="AC7" s="15">
        <v>0.122</v>
      </c>
      <c r="AD7" s="12">
        <v>21577</v>
      </c>
      <c r="AE7" s="16">
        <v>-2.8000000000000001E-2</v>
      </c>
      <c r="AF7" s="14">
        <v>79430</v>
      </c>
      <c r="AG7" s="16">
        <v>5.8000000000000003E-2</v>
      </c>
      <c r="AH7" s="17">
        <v>15748</v>
      </c>
      <c r="AI7" s="21">
        <v>-0.151</v>
      </c>
      <c r="AJ7" s="19">
        <v>20349</v>
      </c>
      <c r="AK7" s="21">
        <v>-4.2000000000000003E-2</v>
      </c>
      <c r="AL7" s="22">
        <v>19833</v>
      </c>
      <c r="AM7" s="23">
        <v>9.9000000000000005E-2</v>
      </c>
      <c r="AN7" s="22">
        <v>24488</v>
      </c>
      <c r="AO7" s="21">
        <v>0.13489999999999999</v>
      </c>
      <c r="AP7" s="14">
        <v>80418</v>
      </c>
      <c r="AQ7" s="21">
        <v>1.2E-2</v>
      </c>
      <c r="AR7" s="17">
        <v>18282</v>
      </c>
      <c r="AS7" s="21">
        <v>0.161</v>
      </c>
      <c r="AT7" s="22">
        <v>22571</v>
      </c>
      <c r="AU7" s="21">
        <v>0.109</v>
      </c>
      <c r="AV7" s="22">
        <v>20577</v>
      </c>
      <c r="AW7" s="23">
        <v>3.7999999999999999E-2</v>
      </c>
      <c r="AX7" s="22">
        <v>28082</v>
      </c>
      <c r="AY7" s="21">
        <v>0.14699999999999999</v>
      </c>
      <c r="AZ7" s="24">
        <v>89512</v>
      </c>
      <c r="BA7" s="25">
        <v>0.113</v>
      </c>
      <c r="BB7" s="17">
        <v>23122</v>
      </c>
      <c r="BC7" s="21">
        <v>0.26400000000000001</v>
      </c>
      <c r="BD7" s="22">
        <v>26190</v>
      </c>
      <c r="BE7" s="21">
        <v>0.1603</v>
      </c>
      <c r="BF7" s="22">
        <v>25949</v>
      </c>
      <c r="BG7" s="21">
        <v>0.26100000000000001</v>
      </c>
      <c r="BH7" s="26">
        <v>30610</v>
      </c>
      <c r="BI7" s="21">
        <f>BH7/AX7-1</f>
        <v>9.0022078199558431E-2</v>
      </c>
      <c r="BJ7" s="27">
        <v>105871</v>
      </c>
      <c r="BK7" s="21">
        <f>BJ7/AZ7-1</f>
        <v>0.18275761909017785</v>
      </c>
      <c r="BL7" s="28">
        <v>23923</v>
      </c>
      <c r="BM7" s="29">
        <f>BL7/BB7-1</f>
        <v>3.4642331978202545E-2</v>
      </c>
      <c r="BN7" s="30">
        <v>27751</v>
      </c>
      <c r="BO7" s="31">
        <f>BN7/BD7-1</f>
        <v>5.9602901870943192E-2</v>
      </c>
      <c r="BP7" s="32">
        <v>23071</v>
      </c>
      <c r="BQ7" s="33">
        <f t="shared" ref="BQ7:BQ13" si="0">BP7/BF7-1</f>
        <v>-0.11090986165170147</v>
      </c>
      <c r="BR7" s="34">
        <v>31173</v>
      </c>
      <c r="BS7" s="21">
        <f>BR7/BH7-1</f>
        <v>1.8392682130022875E-2</v>
      </c>
      <c r="BT7" s="27">
        <v>105918</v>
      </c>
      <c r="BU7" s="35">
        <f>BT7/BJ7-1</f>
        <v>4.4393648874563318E-4</v>
      </c>
      <c r="BV7" s="28">
        <v>23249</v>
      </c>
      <c r="BW7" s="29">
        <f t="shared" ref="BW7:BW13" si="1">BV7/BL7-1</f>
        <v>-2.8173724031266945E-2</v>
      </c>
      <c r="BX7" s="30">
        <v>29462</v>
      </c>
      <c r="BY7" s="31">
        <f t="shared" ref="BY7:BY13" si="2">BX7/BN7-1</f>
        <v>6.1655435840149986E-2</v>
      </c>
      <c r="BZ7" s="32">
        <v>24038</v>
      </c>
      <c r="CA7" s="33">
        <f t="shared" ref="CA7:CA13" si="3">BZ7/BP7-1</f>
        <v>4.1914091283429489E-2</v>
      </c>
      <c r="CB7" s="34">
        <v>32657</v>
      </c>
      <c r="CC7" s="21">
        <f t="shared" ref="CC7:CC13" si="4">CB7/BR7-1</f>
        <v>4.7605299457864181E-2</v>
      </c>
      <c r="CD7" s="27">
        <v>109406</v>
      </c>
      <c r="CE7" s="35">
        <f t="shared" ref="CE7:CE13" si="5">CD7/BT7-1</f>
        <v>3.2931135406635281E-2</v>
      </c>
      <c r="CF7" s="28">
        <v>24019</v>
      </c>
      <c r="CG7" s="29">
        <f>CF7/BV7-1</f>
        <v>3.3119704073293565E-2</v>
      </c>
      <c r="CH7" s="30">
        <v>29412</v>
      </c>
      <c r="CI7" s="31">
        <f t="shared" ref="CI7:CI13" si="6">CH7/BX7-1</f>
        <v>-1.6971013508926269E-3</v>
      </c>
      <c r="CJ7" s="32">
        <v>23845</v>
      </c>
      <c r="CK7" s="33">
        <f t="shared" ref="CK7:CK13" si="7">CJ7/BZ7-1</f>
        <v>-8.0289541559197541E-3</v>
      </c>
      <c r="CL7" s="34">
        <v>32237</v>
      </c>
      <c r="CM7" s="21">
        <f t="shared" ref="CM7:CM13" si="8">CL7/CB7-1</f>
        <v>-1.2860948648069304E-2</v>
      </c>
      <c r="CN7" s="27">
        <v>109513</v>
      </c>
      <c r="CO7" s="21">
        <f t="shared" ref="CO7:CO13" si="9">CN7/CD7-1</f>
        <v>9.7800851872831274E-4</v>
      </c>
      <c r="CP7" s="246">
        <v>109033</v>
      </c>
      <c r="CQ7" s="321" t="s">
        <v>11</v>
      </c>
      <c r="CR7" s="266">
        <v>23894</v>
      </c>
      <c r="CS7" s="325" t="s">
        <v>11</v>
      </c>
      <c r="CT7" s="267">
        <v>30140</v>
      </c>
      <c r="CU7" s="325" t="s">
        <v>11</v>
      </c>
      <c r="CV7" s="32">
        <v>25776</v>
      </c>
      <c r="CW7" s="325" t="s">
        <v>11</v>
      </c>
      <c r="CX7" s="27">
        <v>32253</v>
      </c>
      <c r="CY7" s="325" t="s">
        <v>11</v>
      </c>
      <c r="CZ7" s="27">
        <v>112061</v>
      </c>
      <c r="DA7" s="35">
        <f>CZ7/CP7-1</f>
        <v>2.7771408656094954E-2</v>
      </c>
      <c r="DB7" s="366">
        <v>24261</v>
      </c>
      <c r="DC7" s="21">
        <f>DB7/CR7-1</f>
        <v>1.535950447811163E-2</v>
      </c>
      <c r="DD7" s="379">
        <v>28705</v>
      </c>
      <c r="DE7" s="31">
        <f t="shared" ref="DC7:DG13" si="10">DD7/CT7-1</f>
        <v>-4.7611147976111434E-2</v>
      </c>
      <c r="DF7" s="32">
        <v>25473</v>
      </c>
      <c r="DG7" s="33">
        <f t="shared" si="10"/>
        <v>-1.1755121042830496E-2</v>
      </c>
      <c r="DH7" s="399">
        <v>30484</v>
      </c>
      <c r="DI7" s="21">
        <f>DH7/CX7-1</f>
        <v>-5.484761107493874E-2</v>
      </c>
      <c r="DJ7" s="406">
        <v>108923</v>
      </c>
      <c r="DK7" s="21">
        <f>DJ7/CZ7-1</f>
        <v>-2.8002605723668306E-2</v>
      </c>
      <c r="DL7" s="414">
        <v>24372</v>
      </c>
      <c r="DM7" s="21">
        <f>DL7/DB7-1</f>
        <v>4.5752442191171472E-3</v>
      </c>
      <c r="DN7" s="355">
        <f>DN14+DN21</f>
        <v>31624</v>
      </c>
      <c r="DO7" s="21">
        <f>DN7/DD7-1</f>
        <v>0.10168960111478831</v>
      </c>
      <c r="DP7" s="355">
        <v>23317</v>
      </c>
      <c r="DQ7" s="21">
        <f>DP7/DF7-1</f>
        <v>-8.4638636988183524E-2</v>
      </c>
      <c r="DR7" s="355">
        <v>29147</v>
      </c>
      <c r="DS7" s="21">
        <f>DR7/DH7-1</f>
        <v>-4.3859073612386834E-2</v>
      </c>
      <c r="DT7" s="355">
        <v>108460</v>
      </c>
      <c r="DU7" s="35">
        <f>DT7/DJ7-1</f>
        <v>-4.2507092166025329E-3</v>
      </c>
      <c r="DV7" s="414">
        <v>18398</v>
      </c>
      <c r="DW7" s="21">
        <f>DV7/DL7-1</f>
        <v>-0.24511734777613658</v>
      </c>
      <c r="DX7" s="355">
        <v>25714</v>
      </c>
      <c r="DY7" s="21">
        <f>DX7/DN7-1</f>
        <v>-0.1868833797116114</v>
      </c>
      <c r="DZ7" s="355">
        <v>25707</v>
      </c>
      <c r="EA7" s="325">
        <f>DZ7/DP7-1</f>
        <v>0.10250032165372902</v>
      </c>
      <c r="EB7" s="355">
        <v>31869</v>
      </c>
      <c r="EC7" s="325">
        <f>EB7/DR7-1</f>
        <v>9.33886849418466E-2</v>
      </c>
      <c r="ED7" s="355">
        <v>101689</v>
      </c>
      <c r="EE7" s="35">
        <f>ED7/DT7-1</f>
        <v>-6.2428545085745912E-2</v>
      </c>
      <c r="EF7" s="414">
        <v>18398</v>
      </c>
      <c r="EG7" s="21">
        <f>EF7/DL7-1</f>
        <v>-0.24511734777613658</v>
      </c>
      <c r="EH7" s="355">
        <v>25714</v>
      </c>
      <c r="EI7" s="21">
        <f t="shared" ref="EG7:EK34" si="11">EH7/DN7-1</f>
        <v>-0.1868833797116114</v>
      </c>
      <c r="EJ7" s="355">
        <v>25708</v>
      </c>
      <c r="EK7" s="325">
        <f t="shared" si="11"/>
        <v>0.10254320881760082</v>
      </c>
      <c r="EL7" s="355">
        <v>31869</v>
      </c>
      <c r="EM7" s="325">
        <f>EL7/DR7-1</f>
        <v>9.33886849418466E-2</v>
      </c>
      <c r="EN7" s="355">
        <v>101689</v>
      </c>
      <c r="EO7" s="35">
        <f t="shared" ref="EO7:EO27" si="12">EN7/DT7-1</f>
        <v>-6.2428545085745912E-2</v>
      </c>
      <c r="EP7" s="414">
        <v>23756</v>
      </c>
      <c r="EQ7" s="21">
        <f>EP7/EF7-1</f>
        <v>0.29122730731601254</v>
      </c>
      <c r="ER7" s="572">
        <v>29668</v>
      </c>
      <c r="ES7" s="21">
        <f>ER7/EH7-1</f>
        <v>0.15376837520416897</v>
      </c>
      <c r="ET7" s="355">
        <v>27440</v>
      </c>
      <c r="EU7" s="21">
        <f>ET7/EJ7-1</f>
        <v>6.7372024272599917E-2</v>
      </c>
      <c r="EV7" s="355">
        <v>30032</v>
      </c>
      <c r="EW7" s="21">
        <f>EV7/EL7-1</f>
        <v>-5.7642222849791369E-2</v>
      </c>
      <c r="EX7" s="355">
        <v>110896</v>
      </c>
      <c r="EY7" s="25">
        <f>EX7/EN7-1</f>
        <v>9.0540766454582089E-2</v>
      </c>
      <c r="EZ7" s="572">
        <v>25695</v>
      </c>
      <c r="FA7" s="21">
        <f>EZ7/EP7-1</f>
        <v>8.1621485098501534E-2</v>
      </c>
      <c r="FB7" s="355">
        <v>29713</v>
      </c>
      <c r="FC7" s="21">
        <f>FB7/ER7-1</f>
        <v>1.5167857624376335E-3</v>
      </c>
      <c r="FD7" s="355">
        <v>27016</v>
      </c>
      <c r="FE7" s="21">
        <f>FD7/ET7-1</f>
        <v>-1.5451895043731789E-2</v>
      </c>
      <c r="FF7" s="355">
        <v>34218</v>
      </c>
      <c r="FG7" s="21">
        <f>FF7/EV7-1</f>
        <v>0.1393846563665424</v>
      </c>
      <c r="FH7" s="355">
        <v>116642</v>
      </c>
      <c r="FI7" s="25">
        <f>FH7/EX7-1</f>
        <v>5.1814312509017357E-2</v>
      </c>
    </row>
    <row r="8" spans="1:165" ht="19.5" x14ac:dyDescent="0.25">
      <c r="A8" s="648"/>
      <c r="B8" s="36" t="s">
        <v>45</v>
      </c>
      <c r="C8" s="8" t="s">
        <v>3</v>
      </c>
      <c r="D8" s="9">
        <v>29062</v>
      </c>
      <c r="E8" s="10"/>
      <c r="F8" s="11">
        <v>48642</v>
      </c>
      <c r="G8" s="10"/>
      <c r="H8" s="11">
        <v>30469</v>
      </c>
      <c r="I8" s="10"/>
      <c r="J8" s="12">
        <v>32725</v>
      </c>
      <c r="K8" s="13"/>
      <c r="L8" s="37">
        <v>140898</v>
      </c>
      <c r="M8" s="13"/>
      <c r="N8" s="9">
        <v>28541</v>
      </c>
      <c r="O8" s="15">
        <v>-1.7999999999999999E-2</v>
      </c>
      <c r="P8" s="11">
        <v>33485</v>
      </c>
      <c r="Q8" s="15">
        <v>-0.312</v>
      </c>
      <c r="R8" s="11">
        <v>29882</v>
      </c>
      <c r="S8" s="15">
        <v>-1.9E-2</v>
      </c>
      <c r="T8" s="12">
        <v>34004</v>
      </c>
      <c r="U8" s="16">
        <v>3.9E-2</v>
      </c>
      <c r="V8" s="37">
        <v>125912</v>
      </c>
      <c r="W8" s="16">
        <v>-0.106</v>
      </c>
      <c r="X8" s="38">
        <v>32371</v>
      </c>
      <c r="Y8" s="39">
        <v>0.13400000000000001</v>
      </c>
      <c r="Z8" s="40">
        <v>32337</v>
      </c>
      <c r="AA8" s="41">
        <v>-3.4000000000000002E-2</v>
      </c>
      <c r="AB8" s="11">
        <v>30958</v>
      </c>
      <c r="AC8" s="15">
        <v>3.5999999999999997E-2</v>
      </c>
      <c r="AD8" s="12">
        <v>34100</v>
      </c>
      <c r="AE8" s="16">
        <v>3.0000000000000001E-3</v>
      </c>
      <c r="AF8" s="37">
        <v>129766</v>
      </c>
      <c r="AG8" s="16">
        <v>3.1E-2</v>
      </c>
      <c r="AH8" s="38">
        <v>29331</v>
      </c>
      <c r="AI8" s="42">
        <v>-9.4E-2</v>
      </c>
      <c r="AJ8" s="40">
        <v>30151</v>
      </c>
      <c r="AK8" s="42">
        <v>-6.8000000000000005E-2</v>
      </c>
      <c r="AL8" s="43">
        <v>28531</v>
      </c>
      <c r="AM8" s="15">
        <v>-7.8E-2</v>
      </c>
      <c r="AN8" s="43">
        <v>33007</v>
      </c>
      <c r="AO8" s="42">
        <v>-3.2000000000000001E-2</v>
      </c>
      <c r="AP8" s="37">
        <v>121020</v>
      </c>
      <c r="AQ8" s="42">
        <v>-6.7000000000000004E-2</v>
      </c>
      <c r="AR8" s="38">
        <v>26309</v>
      </c>
      <c r="AS8" s="42">
        <v>-0.10299999999999999</v>
      </c>
      <c r="AT8" s="43">
        <v>32982</v>
      </c>
      <c r="AU8" s="42">
        <v>9.4E-2</v>
      </c>
      <c r="AV8" s="43">
        <v>33970</v>
      </c>
      <c r="AW8" s="15">
        <v>0.191</v>
      </c>
      <c r="AX8" s="43">
        <v>44454</v>
      </c>
      <c r="AY8" s="45">
        <v>0.34699999999999998</v>
      </c>
      <c r="AZ8" s="44">
        <v>137715</v>
      </c>
      <c r="BA8" s="45">
        <v>0.13800000000000001</v>
      </c>
      <c r="BB8" s="38">
        <v>40153</v>
      </c>
      <c r="BC8" s="42">
        <v>0.52600000000000002</v>
      </c>
      <c r="BD8" s="43">
        <v>44133</v>
      </c>
      <c r="BE8" s="42">
        <v>0.33800000000000002</v>
      </c>
      <c r="BF8" s="43">
        <v>43308</v>
      </c>
      <c r="BG8" s="42">
        <v>0.27500000000000002</v>
      </c>
      <c r="BH8" s="46">
        <v>48275</v>
      </c>
      <c r="BI8" s="42">
        <f t="shared" ref="BI8:BK13" si="13">BH8/AX8-1</f>
        <v>8.5954019885724486E-2</v>
      </c>
      <c r="BJ8" s="47">
        <v>175869</v>
      </c>
      <c r="BK8" s="42">
        <f t="shared" si="13"/>
        <v>0.27705043023635767</v>
      </c>
      <c r="BL8" s="48">
        <v>45526</v>
      </c>
      <c r="BM8" s="42">
        <f t="shared" ref="BM8:BM13" si="14">BL8/BB8-1</f>
        <v>0.13381316464523207</v>
      </c>
      <c r="BN8" s="49">
        <v>45220</v>
      </c>
      <c r="BO8" s="50">
        <f>BN8/BD8-1</f>
        <v>2.463009539346972E-2</v>
      </c>
      <c r="BP8" s="51">
        <v>53134</v>
      </c>
      <c r="BQ8" s="52">
        <f t="shared" si="0"/>
        <v>0.22688648748499118</v>
      </c>
      <c r="BR8" s="53">
        <v>63744</v>
      </c>
      <c r="BS8" s="42">
        <f t="shared" ref="BS8:BS13" si="15">BR8/BH8-1</f>
        <v>0.32043500776799583</v>
      </c>
      <c r="BT8" s="47">
        <v>207624</v>
      </c>
      <c r="BU8" s="54">
        <f t="shared" ref="BU8:BU13" si="16">BT8/BJ8-1</f>
        <v>0.1805605308496665</v>
      </c>
      <c r="BV8" s="48">
        <v>57184</v>
      </c>
      <c r="BW8" s="42">
        <f t="shared" si="1"/>
        <v>0.25607345253261871</v>
      </c>
      <c r="BX8" s="49">
        <v>58209</v>
      </c>
      <c r="BY8" s="50">
        <f t="shared" si="2"/>
        <v>0.28724015922158341</v>
      </c>
      <c r="BZ8" s="51">
        <v>59028</v>
      </c>
      <c r="CA8" s="52">
        <f t="shared" si="3"/>
        <v>0.1109270899988708</v>
      </c>
      <c r="CB8" s="53">
        <v>65011</v>
      </c>
      <c r="CC8" s="42">
        <f t="shared" si="4"/>
        <v>1.9876380522088288E-2</v>
      </c>
      <c r="CD8" s="47">
        <v>239432</v>
      </c>
      <c r="CE8" s="54">
        <f t="shared" si="5"/>
        <v>0.15320001541247641</v>
      </c>
      <c r="CF8" s="48">
        <v>48596</v>
      </c>
      <c r="CG8" s="42">
        <f t="shared" ref="CG8:CG13" si="17">CF8/BV8-1</f>
        <v>-0.15018186905428088</v>
      </c>
      <c r="CH8" s="49">
        <v>51552</v>
      </c>
      <c r="CI8" s="50">
        <f t="shared" si="6"/>
        <v>-0.11436375818172451</v>
      </c>
      <c r="CJ8" s="51">
        <v>54540</v>
      </c>
      <c r="CK8" s="52">
        <f t="shared" si="7"/>
        <v>-7.6031713762959918E-2</v>
      </c>
      <c r="CL8" s="53">
        <v>63048</v>
      </c>
      <c r="CM8" s="42">
        <f t="shared" si="8"/>
        <v>-3.0194890095522342E-2</v>
      </c>
      <c r="CN8" s="47">
        <v>217736</v>
      </c>
      <c r="CO8" s="42">
        <f t="shared" si="9"/>
        <v>-9.0614454208292949E-2</v>
      </c>
      <c r="CP8" s="247">
        <v>213490</v>
      </c>
      <c r="CQ8" s="320" t="s">
        <v>11</v>
      </c>
      <c r="CR8" s="255">
        <v>50286</v>
      </c>
      <c r="CS8" s="180" t="s">
        <v>11</v>
      </c>
      <c r="CT8" s="49">
        <v>54310</v>
      </c>
      <c r="CU8" s="180" t="s">
        <v>11</v>
      </c>
      <c r="CV8" s="51">
        <v>58315</v>
      </c>
      <c r="CW8" s="180" t="s">
        <v>11</v>
      </c>
      <c r="CX8" s="47">
        <v>60616</v>
      </c>
      <c r="CY8" s="180" t="s">
        <v>11</v>
      </c>
      <c r="CZ8" s="47">
        <v>223527</v>
      </c>
      <c r="DA8" s="54">
        <f t="shared" ref="DA8:DA13" si="18">CZ8/CP8-1</f>
        <v>4.7013911658625673E-2</v>
      </c>
      <c r="DB8" s="244">
        <v>52380</v>
      </c>
      <c r="DC8" s="42">
        <f t="shared" si="10"/>
        <v>4.1641808853358775E-2</v>
      </c>
      <c r="DD8" s="380">
        <v>58749</v>
      </c>
      <c r="DE8" s="50">
        <f t="shared" si="10"/>
        <v>8.1734487203093398E-2</v>
      </c>
      <c r="DF8" s="51">
        <v>58655</v>
      </c>
      <c r="DG8" s="52">
        <f t="shared" si="10"/>
        <v>5.8304038412071435E-3</v>
      </c>
      <c r="DH8" s="400">
        <v>60278</v>
      </c>
      <c r="DI8" s="42">
        <f t="shared" ref="DI8:DI13" si="19">DH8/CX8-1</f>
        <v>-5.5760855219744165E-3</v>
      </c>
      <c r="DJ8" s="407">
        <v>230062</v>
      </c>
      <c r="DK8" s="42">
        <f t="shared" ref="DK8:DK13" si="20">DJ8/CZ8-1</f>
        <v>2.9235841755134828E-2</v>
      </c>
      <c r="DL8" s="377">
        <v>53896</v>
      </c>
      <c r="DM8" s="42">
        <f>DL8/DB8-1</f>
        <v>2.8942344406261977E-2</v>
      </c>
      <c r="DN8" s="163">
        <f t="shared" ref="DN8:DN13" si="21">DN15+DN22</f>
        <v>56903</v>
      </c>
      <c r="DO8" s="42">
        <f>DN8/DD8-1</f>
        <v>-3.1421811435088265E-2</v>
      </c>
      <c r="DP8" s="163">
        <v>59500</v>
      </c>
      <c r="DQ8" s="42">
        <f>DP8/DF8-1</f>
        <v>1.4406273974938211E-2</v>
      </c>
      <c r="DR8" s="163">
        <v>57911</v>
      </c>
      <c r="DS8" s="42">
        <f>DR8/DH8-1</f>
        <v>-3.9268057997942862E-2</v>
      </c>
      <c r="DT8" s="163">
        <v>228209</v>
      </c>
      <c r="DU8" s="54">
        <f>DT8/DJ8-1</f>
        <v>-8.0543505663690507E-3</v>
      </c>
      <c r="DV8" s="377">
        <v>39767</v>
      </c>
      <c r="DW8" s="42">
        <f>DV8/DL8-1</f>
        <v>-0.26215303547573099</v>
      </c>
      <c r="DX8" s="163">
        <v>52346</v>
      </c>
      <c r="DY8" s="42">
        <f t="shared" ref="DY8:EC32" si="22">DX8/DN8-1</f>
        <v>-8.0083651125599675E-2</v>
      </c>
      <c r="DZ8" s="163">
        <v>56609</v>
      </c>
      <c r="EA8" s="150">
        <f t="shared" si="22"/>
        <v>-4.8588235294117599E-2</v>
      </c>
      <c r="EB8" s="163">
        <v>62709</v>
      </c>
      <c r="EC8" s="180">
        <f t="shared" ref="EC8:EC11" si="23">EB8/DR8-1</f>
        <v>8.2851271779109226E-2</v>
      </c>
      <c r="ED8" s="163">
        <v>211431</v>
      </c>
      <c r="EE8" s="54">
        <f>ED8/DT8-1</f>
        <v>-7.3520325666384778E-2</v>
      </c>
      <c r="EF8" s="377">
        <v>39767</v>
      </c>
      <c r="EG8" s="42">
        <f t="shared" si="11"/>
        <v>-0.26215303547573099</v>
      </c>
      <c r="EH8" s="163">
        <v>52346</v>
      </c>
      <c r="EI8" s="42">
        <f t="shared" si="11"/>
        <v>-8.0083651125599675E-2</v>
      </c>
      <c r="EJ8" s="163">
        <v>56609</v>
      </c>
      <c r="EK8" s="150">
        <f t="shared" si="11"/>
        <v>-4.8588235294117599E-2</v>
      </c>
      <c r="EL8" s="163">
        <v>62709</v>
      </c>
      <c r="EM8" s="180">
        <f t="shared" ref="EM8:EM32" si="24">EL8/DR8-1</f>
        <v>8.2851271779109226E-2</v>
      </c>
      <c r="EN8" s="163">
        <v>211431</v>
      </c>
      <c r="EO8" s="54">
        <f t="shared" si="12"/>
        <v>-7.3520325666384778E-2</v>
      </c>
      <c r="EP8" s="377">
        <v>61298</v>
      </c>
      <c r="EQ8" s="42">
        <f t="shared" ref="EQ8:EQ32" si="25">EP8/EF8-1</f>
        <v>0.5414288228933537</v>
      </c>
      <c r="ER8" s="573">
        <v>64611</v>
      </c>
      <c r="ES8" s="42">
        <f t="shared" ref="ES8:EY31" si="26">ER8/EH8-1</f>
        <v>0.23430634623466928</v>
      </c>
      <c r="ET8" s="163">
        <v>63650</v>
      </c>
      <c r="EU8" s="42">
        <f t="shared" si="26"/>
        <v>0.12437951562472405</v>
      </c>
      <c r="EV8" s="163">
        <v>71581</v>
      </c>
      <c r="EW8" s="42">
        <f t="shared" si="26"/>
        <v>0.14147889457653617</v>
      </c>
      <c r="EX8" s="163">
        <v>261140</v>
      </c>
      <c r="EY8" s="45">
        <f t="shared" si="26"/>
        <v>0.23510743457676497</v>
      </c>
      <c r="EZ8" s="573">
        <v>73086</v>
      </c>
      <c r="FA8" s="42">
        <f t="shared" ref="FA8:FA13" si="27">EZ8/EP8-1</f>
        <v>0.19230643740415676</v>
      </c>
      <c r="FB8" s="163">
        <v>82523</v>
      </c>
      <c r="FC8" s="42">
        <f t="shared" ref="FC8:FC12" si="28">FB8/ER8-1</f>
        <v>0.27722833573230554</v>
      </c>
      <c r="FD8" s="163">
        <v>83027</v>
      </c>
      <c r="FE8" s="42">
        <f>FD8/ET8-1</f>
        <v>0.30443047918303212</v>
      </c>
      <c r="FF8" s="163">
        <v>83372</v>
      </c>
      <c r="FG8" s="42">
        <f t="shared" ref="FG8:FG12" si="29">FF8/EV8-1</f>
        <v>0.16472248222293628</v>
      </c>
      <c r="FH8" s="163">
        <v>322008</v>
      </c>
      <c r="FI8" s="45">
        <f t="shared" ref="FI8:FI12" si="30">FH8/EX8-1</f>
        <v>0.23308570115646776</v>
      </c>
    </row>
    <row r="9" spans="1:165" ht="19.5" x14ac:dyDescent="0.25">
      <c r="A9" s="648"/>
      <c r="B9" s="36" t="s">
        <v>46</v>
      </c>
      <c r="C9" s="8" t="s">
        <v>4</v>
      </c>
      <c r="D9" s="9">
        <v>32958</v>
      </c>
      <c r="E9" s="10"/>
      <c r="F9" s="11">
        <v>34344</v>
      </c>
      <c r="G9" s="10"/>
      <c r="H9" s="11">
        <v>28445</v>
      </c>
      <c r="I9" s="10"/>
      <c r="J9" s="12">
        <v>29383</v>
      </c>
      <c r="K9" s="13"/>
      <c r="L9" s="37">
        <v>125130</v>
      </c>
      <c r="M9" s="13"/>
      <c r="N9" s="9">
        <v>25211</v>
      </c>
      <c r="O9" s="15">
        <v>-0.23499999999999999</v>
      </c>
      <c r="P9" s="11">
        <v>24334</v>
      </c>
      <c r="Q9" s="15">
        <v>-0.29099999999999998</v>
      </c>
      <c r="R9" s="11">
        <v>28117</v>
      </c>
      <c r="S9" s="15">
        <v>-1.0999999999999999E-2</v>
      </c>
      <c r="T9" s="12">
        <v>26063</v>
      </c>
      <c r="U9" s="16">
        <v>-0.112</v>
      </c>
      <c r="V9" s="37">
        <v>103725</v>
      </c>
      <c r="W9" s="16">
        <v>-0.17100000000000001</v>
      </c>
      <c r="X9" s="38">
        <v>22547</v>
      </c>
      <c r="Y9" s="39">
        <v>-0.105</v>
      </c>
      <c r="Z9" s="40">
        <v>21802</v>
      </c>
      <c r="AA9" s="41">
        <v>-0.104</v>
      </c>
      <c r="AB9" s="11">
        <v>25709</v>
      </c>
      <c r="AC9" s="15">
        <v>-8.5599999999999996E-2</v>
      </c>
      <c r="AD9" s="12">
        <v>23867</v>
      </c>
      <c r="AE9" s="16">
        <v>-8.4000000000000005E-2</v>
      </c>
      <c r="AF9" s="37">
        <v>93925</v>
      </c>
      <c r="AG9" s="16">
        <v>-9.4E-2</v>
      </c>
      <c r="AH9" s="38">
        <v>22288</v>
      </c>
      <c r="AI9" s="42">
        <v>-1.0999999999999999E-2</v>
      </c>
      <c r="AJ9" s="40">
        <v>22134</v>
      </c>
      <c r="AK9" s="42">
        <v>1.4999999999999999E-2</v>
      </c>
      <c r="AL9" s="43">
        <v>25817</v>
      </c>
      <c r="AM9" s="15">
        <v>4.0000000000000001E-3</v>
      </c>
      <c r="AN9" s="43">
        <v>21694</v>
      </c>
      <c r="AO9" s="42">
        <v>-9.0999999999999998E-2</v>
      </c>
      <c r="AP9" s="37">
        <v>91933</v>
      </c>
      <c r="AQ9" s="42">
        <v>-2.1000000000000001E-2</v>
      </c>
      <c r="AR9" s="38">
        <v>21420</v>
      </c>
      <c r="AS9" s="42">
        <v>-3.8899999999999997E-2</v>
      </c>
      <c r="AT9" s="43">
        <v>24275</v>
      </c>
      <c r="AU9" s="42">
        <v>9.7000000000000003E-2</v>
      </c>
      <c r="AV9" s="43">
        <v>26767</v>
      </c>
      <c r="AW9" s="15">
        <v>0.04</v>
      </c>
      <c r="AX9" s="43">
        <v>30388</v>
      </c>
      <c r="AY9" s="45">
        <v>0.40100000000000002</v>
      </c>
      <c r="AZ9" s="44">
        <v>102850</v>
      </c>
      <c r="BA9" s="45">
        <v>0.11899999999999999</v>
      </c>
      <c r="BB9" s="38">
        <v>27522</v>
      </c>
      <c r="BC9" s="42">
        <v>0.28399999999999997</v>
      </c>
      <c r="BD9" s="43">
        <v>29511</v>
      </c>
      <c r="BE9" s="42">
        <v>0.215</v>
      </c>
      <c r="BF9" s="43">
        <v>33518</v>
      </c>
      <c r="BG9" s="42">
        <v>0.252</v>
      </c>
      <c r="BH9" s="46">
        <v>38124</v>
      </c>
      <c r="BI9" s="42">
        <f t="shared" si="13"/>
        <v>0.25457417401605897</v>
      </c>
      <c r="BJ9" s="47">
        <v>128675</v>
      </c>
      <c r="BK9" s="42">
        <f t="shared" si="13"/>
        <v>0.25109382596013607</v>
      </c>
      <c r="BL9" s="48">
        <v>33516</v>
      </c>
      <c r="BM9" s="42">
        <f t="shared" si="14"/>
        <v>0.21778940483976461</v>
      </c>
      <c r="BN9" s="49">
        <v>34217</v>
      </c>
      <c r="BO9" s="50">
        <f t="shared" ref="BO9:BO13" si="31">BN9/BD9-1</f>
        <v>0.15946596184473583</v>
      </c>
      <c r="BP9" s="51">
        <v>38997</v>
      </c>
      <c r="BQ9" s="52">
        <f t="shared" si="0"/>
        <v>0.16346440718419952</v>
      </c>
      <c r="BR9" s="53">
        <v>36719</v>
      </c>
      <c r="BS9" s="42">
        <f t="shared" si="15"/>
        <v>-3.6853425663623929E-2</v>
      </c>
      <c r="BT9" s="47">
        <v>143449</v>
      </c>
      <c r="BU9" s="54">
        <f t="shared" si="16"/>
        <v>0.11481639790169029</v>
      </c>
      <c r="BV9" s="48">
        <v>34709</v>
      </c>
      <c r="BW9" s="42">
        <f t="shared" si="1"/>
        <v>3.5594939730278163E-2</v>
      </c>
      <c r="BX9" s="49">
        <v>37443</v>
      </c>
      <c r="BY9" s="50">
        <f t="shared" si="2"/>
        <v>9.4280620744074506E-2</v>
      </c>
      <c r="BZ9" s="51">
        <v>38382</v>
      </c>
      <c r="CA9" s="52">
        <f t="shared" si="3"/>
        <v>-1.5770443880298468E-2</v>
      </c>
      <c r="CB9" s="53">
        <v>36306</v>
      </c>
      <c r="CC9" s="42">
        <f t="shared" si="4"/>
        <v>-1.1247582995179584E-2</v>
      </c>
      <c r="CD9" s="47">
        <v>146840</v>
      </c>
      <c r="CE9" s="54">
        <f t="shared" si="5"/>
        <v>2.3639063360497481E-2</v>
      </c>
      <c r="CF9" s="48">
        <v>33082</v>
      </c>
      <c r="CG9" s="42">
        <f t="shared" si="17"/>
        <v>-4.6875450171425248E-2</v>
      </c>
      <c r="CH9" s="49">
        <v>30596</v>
      </c>
      <c r="CI9" s="50">
        <f t="shared" si="6"/>
        <v>-0.1828646208904201</v>
      </c>
      <c r="CJ9" s="51">
        <v>34183</v>
      </c>
      <c r="CK9" s="52">
        <f t="shared" si="7"/>
        <v>-0.10940023969569068</v>
      </c>
      <c r="CL9" s="53">
        <v>38456</v>
      </c>
      <c r="CM9" s="42">
        <f t="shared" si="8"/>
        <v>5.9218861896105368E-2</v>
      </c>
      <c r="CN9" s="47">
        <v>136317</v>
      </c>
      <c r="CO9" s="42">
        <f t="shared" si="9"/>
        <v>-7.166303459547807E-2</v>
      </c>
      <c r="CP9" s="247">
        <v>136216</v>
      </c>
      <c r="CQ9" s="320" t="s">
        <v>11</v>
      </c>
      <c r="CR9" s="255">
        <v>32309</v>
      </c>
      <c r="CS9" s="180" t="s">
        <v>11</v>
      </c>
      <c r="CT9" s="49">
        <v>34818</v>
      </c>
      <c r="CU9" s="180" t="s">
        <v>11</v>
      </c>
      <c r="CV9" s="51">
        <v>40389</v>
      </c>
      <c r="CW9" s="180" t="s">
        <v>11</v>
      </c>
      <c r="CX9" s="47">
        <v>42312</v>
      </c>
      <c r="CY9" s="180" t="s">
        <v>11</v>
      </c>
      <c r="CZ9" s="47">
        <v>149828</v>
      </c>
      <c r="DA9" s="54">
        <f t="shared" si="18"/>
        <v>9.992952369765673E-2</v>
      </c>
      <c r="DB9" s="244">
        <v>35537</v>
      </c>
      <c r="DC9" s="42">
        <f t="shared" si="10"/>
        <v>9.9910241728311089E-2</v>
      </c>
      <c r="DD9" s="380">
        <v>36314</v>
      </c>
      <c r="DE9" s="50">
        <f t="shared" si="10"/>
        <v>4.2966281808260121E-2</v>
      </c>
      <c r="DF9" s="51">
        <v>40635</v>
      </c>
      <c r="DG9" s="52">
        <f t="shared" si="10"/>
        <v>6.0907672881229669E-3</v>
      </c>
      <c r="DH9" s="400">
        <v>41540</v>
      </c>
      <c r="DI9" s="42">
        <f t="shared" si="19"/>
        <v>-1.8245415012289712E-2</v>
      </c>
      <c r="DJ9" s="407">
        <v>154026</v>
      </c>
      <c r="DK9" s="42">
        <f t="shared" si="20"/>
        <v>2.801879488480119E-2</v>
      </c>
      <c r="DL9" s="377">
        <v>34684</v>
      </c>
      <c r="DM9" s="42">
        <f t="shared" ref="DM9:DU18" si="32">DL9/DB9-1</f>
        <v>-2.4003151644764631E-2</v>
      </c>
      <c r="DN9" s="163">
        <f t="shared" si="21"/>
        <v>35575</v>
      </c>
      <c r="DO9" s="42">
        <f t="shared" si="32"/>
        <v>-2.0350278129646959E-2</v>
      </c>
      <c r="DP9" s="163">
        <v>41891</v>
      </c>
      <c r="DQ9" s="42">
        <f t="shared" si="32"/>
        <v>3.0909314630244822E-2</v>
      </c>
      <c r="DR9" s="163">
        <v>42017</v>
      </c>
      <c r="DS9" s="42">
        <f t="shared" si="32"/>
        <v>1.1482908040443052E-2</v>
      </c>
      <c r="DT9" s="163">
        <v>154167</v>
      </c>
      <c r="DU9" s="54">
        <f t="shared" si="32"/>
        <v>9.1542986249071312E-4</v>
      </c>
      <c r="DV9" s="377">
        <v>29744</v>
      </c>
      <c r="DW9" s="42">
        <f>DV9/DL9-1</f>
        <v>-0.14242878560719641</v>
      </c>
      <c r="DX9" s="163">
        <v>38612</v>
      </c>
      <c r="DY9" s="42">
        <f t="shared" si="22"/>
        <v>8.5368938861560162E-2</v>
      </c>
      <c r="DZ9" s="163">
        <v>45499</v>
      </c>
      <c r="EA9" s="150">
        <f t="shared" si="22"/>
        <v>8.612828531188077E-2</v>
      </c>
      <c r="EB9" s="163">
        <v>46441</v>
      </c>
      <c r="EC9" s="180">
        <f t="shared" si="23"/>
        <v>0.10529071566270787</v>
      </c>
      <c r="ED9" s="163">
        <v>160296</v>
      </c>
      <c r="EE9" s="54">
        <f t="shared" ref="EE9:EE18" si="33">ED9/DT9-1</f>
        <v>3.9755589717643813E-2</v>
      </c>
      <c r="EF9" s="377">
        <v>29744</v>
      </c>
      <c r="EG9" s="42">
        <f t="shared" si="11"/>
        <v>-0.14242878560719641</v>
      </c>
      <c r="EH9" s="163">
        <v>38612</v>
      </c>
      <c r="EI9" s="42">
        <f t="shared" si="11"/>
        <v>8.5368938861560162E-2</v>
      </c>
      <c r="EJ9" s="163">
        <v>45499</v>
      </c>
      <c r="EK9" s="150">
        <f t="shared" si="11"/>
        <v>8.612828531188077E-2</v>
      </c>
      <c r="EL9" s="163">
        <v>46441</v>
      </c>
      <c r="EM9" s="180">
        <f t="shared" si="24"/>
        <v>0.10529071566270787</v>
      </c>
      <c r="EN9" s="163">
        <v>160296</v>
      </c>
      <c r="EO9" s="54">
        <f t="shared" si="12"/>
        <v>3.9755589717643813E-2</v>
      </c>
      <c r="EP9" s="377">
        <v>41602</v>
      </c>
      <c r="EQ9" s="42">
        <f t="shared" si="25"/>
        <v>0.39866863905325434</v>
      </c>
      <c r="ER9" s="573">
        <v>45770</v>
      </c>
      <c r="ES9" s="42">
        <f t="shared" si="26"/>
        <v>0.18538278255464613</v>
      </c>
      <c r="ET9" s="163">
        <v>51361</v>
      </c>
      <c r="EU9" s="42">
        <f t="shared" si="26"/>
        <v>0.12883799643948213</v>
      </c>
      <c r="EV9" s="163">
        <v>51101</v>
      </c>
      <c r="EW9" s="42">
        <f t="shared" si="26"/>
        <v>0.10034236988867606</v>
      </c>
      <c r="EX9" s="163">
        <v>189834</v>
      </c>
      <c r="EY9" s="45">
        <f t="shared" si="26"/>
        <v>0.18427159754454259</v>
      </c>
      <c r="EZ9" s="573">
        <v>50254</v>
      </c>
      <c r="FA9" s="42">
        <f t="shared" si="27"/>
        <v>0.2079707706360272</v>
      </c>
      <c r="FB9" s="163">
        <v>49864</v>
      </c>
      <c r="FC9" s="42">
        <f t="shared" si="28"/>
        <v>8.9447236180904444E-2</v>
      </c>
      <c r="FD9" s="163">
        <v>56676</v>
      </c>
      <c r="FE9" s="42">
        <f t="shared" ref="FE9:FE12" si="34">FD9/ET9-1</f>
        <v>0.10348318763263964</v>
      </c>
      <c r="FF9" s="163">
        <v>59924</v>
      </c>
      <c r="FG9" s="42">
        <f t="shared" si="29"/>
        <v>0.17265806931371208</v>
      </c>
      <c r="FH9" s="163">
        <v>216718</v>
      </c>
      <c r="FI9" s="45">
        <f t="shared" si="30"/>
        <v>0.14161846666034528</v>
      </c>
    </row>
    <row r="10" spans="1:165" ht="19.5" x14ac:dyDescent="0.25">
      <c r="A10" s="648"/>
      <c r="B10" s="36" t="s">
        <v>66</v>
      </c>
      <c r="C10" s="8" t="s">
        <v>67</v>
      </c>
      <c r="D10" s="157" t="s">
        <v>50</v>
      </c>
      <c r="E10" s="290"/>
      <c r="F10" s="146" t="s">
        <v>50</v>
      </c>
      <c r="G10" s="294"/>
      <c r="H10" s="158" t="s">
        <v>50</v>
      </c>
      <c r="I10" s="290"/>
      <c r="J10" s="146" t="s">
        <v>50</v>
      </c>
      <c r="K10" s="290"/>
      <c r="L10" s="157" t="s">
        <v>50</v>
      </c>
      <c r="M10" s="290"/>
      <c r="N10" s="157" t="s">
        <v>50</v>
      </c>
      <c r="O10" s="180" t="s">
        <v>50</v>
      </c>
      <c r="P10" s="146" t="s">
        <v>50</v>
      </c>
      <c r="Q10" s="179" t="s">
        <v>50</v>
      </c>
      <c r="R10" s="158" t="s">
        <v>50</v>
      </c>
      <c r="S10" s="180" t="s">
        <v>50</v>
      </c>
      <c r="T10" s="146" t="s">
        <v>50</v>
      </c>
      <c r="U10" s="180" t="s">
        <v>50</v>
      </c>
      <c r="V10" s="157" t="s">
        <v>50</v>
      </c>
      <c r="W10" s="180" t="s">
        <v>50</v>
      </c>
      <c r="X10" s="159" t="s">
        <v>50</v>
      </c>
      <c r="Y10" s="299" t="s">
        <v>50</v>
      </c>
      <c r="Z10" s="160" t="s">
        <v>50</v>
      </c>
      <c r="AA10" s="301" t="s">
        <v>50</v>
      </c>
      <c r="AB10" s="158" t="s">
        <v>50</v>
      </c>
      <c r="AC10" s="180" t="s">
        <v>50</v>
      </c>
      <c r="AD10" s="146" t="s">
        <v>50</v>
      </c>
      <c r="AE10" s="180" t="s">
        <v>50</v>
      </c>
      <c r="AF10" s="157" t="s">
        <v>50</v>
      </c>
      <c r="AG10" s="180" t="s">
        <v>50</v>
      </c>
      <c r="AH10" s="157" t="s">
        <v>50</v>
      </c>
      <c r="AI10" s="179" t="s">
        <v>50</v>
      </c>
      <c r="AJ10" s="146" t="s">
        <v>50</v>
      </c>
      <c r="AK10" s="180" t="s">
        <v>50</v>
      </c>
      <c r="AL10" s="146" t="s">
        <v>50</v>
      </c>
      <c r="AM10" s="179" t="s">
        <v>50</v>
      </c>
      <c r="AN10" s="146" t="s">
        <v>50</v>
      </c>
      <c r="AO10" s="180" t="s">
        <v>50</v>
      </c>
      <c r="AP10" s="157" t="s">
        <v>50</v>
      </c>
      <c r="AQ10" s="150" t="s">
        <v>50</v>
      </c>
      <c r="AR10" s="146" t="s">
        <v>50</v>
      </c>
      <c r="AS10" s="179" t="s">
        <v>50</v>
      </c>
      <c r="AT10" s="146" t="s">
        <v>50</v>
      </c>
      <c r="AU10" s="180" t="s">
        <v>50</v>
      </c>
      <c r="AV10" s="146" t="s">
        <v>50</v>
      </c>
      <c r="AW10" s="179" t="s">
        <v>50</v>
      </c>
      <c r="AX10" s="146" t="s">
        <v>50</v>
      </c>
      <c r="AY10" s="179" t="s">
        <v>50</v>
      </c>
      <c r="AZ10" s="161" t="s">
        <v>50</v>
      </c>
      <c r="BA10" s="180" t="s">
        <v>50</v>
      </c>
      <c r="BB10" s="157" t="s">
        <v>50</v>
      </c>
      <c r="BC10" s="179" t="s">
        <v>50</v>
      </c>
      <c r="BD10" s="146" t="s">
        <v>11</v>
      </c>
      <c r="BE10" s="179" t="s">
        <v>50</v>
      </c>
      <c r="BF10" s="146" t="s">
        <v>50</v>
      </c>
      <c r="BG10" s="180" t="s">
        <v>50</v>
      </c>
      <c r="BH10" s="146" t="s">
        <v>11</v>
      </c>
      <c r="BI10" s="180" t="s">
        <v>15</v>
      </c>
      <c r="BJ10" s="157" t="s">
        <v>11</v>
      </c>
      <c r="BK10" s="180" t="s">
        <v>15</v>
      </c>
      <c r="BL10" s="159" t="s">
        <v>11</v>
      </c>
      <c r="BM10" s="180" t="s">
        <v>8</v>
      </c>
      <c r="BN10" s="162" t="s">
        <v>11</v>
      </c>
      <c r="BO10" s="193" t="s">
        <v>50</v>
      </c>
      <c r="BP10" s="163" t="s">
        <v>11</v>
      </c>
      <c r="BQ10" s="314" t="s">
        <v>50</v>
      </c>
      <c r="BR10" s="158" t="s">
        <v>11</v>
      </c>
      <c r="BS10" s="180" t="s">
        <v>8</v>
      </c>
      <c r="BT10" s="157" t="s">
        <v>11</v>
      </c>
      <c r="BU10" s="320" t="s">
        <v>8</v>
      </c>
      <c r="BV10" s="159" t="s">
        <v>11</v>
      </c>
      <c r="BW10" s="180" t="s">
        <v>11</v>
      </c>
      <c r="BX10" s="162" t="s">
        <v>11</v>
      </c>
      <c r="BY10" s="193" t="s">
        <v>11</v>
      </c>
      <c r="BZ10" s="163" t="s">
        <v>11</v>
      </c>
      <c r="CA10" s="314" t="s">
        <v>11</v>
      </c>
      <c r="CB10" s="158" t="s">
        <v>11</v>
      </c>
      <c r="CC10" s="180" t="s">
        <v>11</v>
      </c>
      <c r="CD10" s="157" t="s">
        <v>11</v>
      </c>
      <c r="CE10" s="320" t="s">
        <v>11</v>
      </c>
      <c r="CF10" s="159" t="s">
        <v>11</v>
      </c>
      <c r="CG10" s="180" t="s">
        <v>11</v>
      </c>
      <c r="CH10" s="162" t="s">
        <v>11</v>
      </c>
      <c r="CI10" s="193" t="s">
        <v>11</v>
      </c>
      <c r="CJ10" s="163" t="s">
        <v>11</v>
      </c>
      <c r="CK10" s="314" t="s">
        <v>11</v>
      </c>
      <c r="CL10" s="158" t="s">
        <v>11</v>
      </c>
      <c r="CM10" s="180" t="s">
        <v>11</v>
      </c>
      <c r="CN10" s="157" t="s">
        <v>11</v>
      </c>
      <c r="CO10" s="180" t="s">
        <v>11</v>
      </c>
      <c r="CP10" s="251" t="s">
        <v>11</v>
      </c>
      <c r="CQ10" s="320" t="s">
        <v>11</v>
      </c>
      <c r="CR10" s="259" t="s">
        <v>11</v>
      </c>
      <c r="CS10" s="180" t="s">
        <v>11</v>
      </c>
      <c r="CT10" s="162" t="s">
        <v>11</v>
      </c>
      <c r="CU10" s="180" t="s">
        <v>11</v>
      </c>
      <c r="CV10" s="163" t="s">
        <v>11</v>
      </c>
      <c r="CW10" s="180" t="s">
        <v>11</v>
      </c>
      <c r="CX10" s="157" t="s">
        <v>11</v>
      </c>
      <c r="CY10" s="180" t="s">
        <v>11</v>
      </c>
      <c r="CZ10" s="157" t="s">
        <v>11</v>
      </c>
      <c r="DA10" s="320" t="s">
        <v>11</v>
      </c>
      <c r="DB10" s="367">
        <v>16641</v>
      </c>
      <c r="DC10" s="180" t="s">
        <v>11</v>
      </c>
      <c r="DD10" s="381">
        <v>21012</v>
      </c>
      <c r="DE10" s="193" t="s">
        <v>11</v>
      </c>
      <c r="DF10" s="392">
        <v>17148</v>
      </c>
      <c r="DG10" s="314" t="s">
        <v>11</v>
      </c>
      <c r="DH10" s="392">
        <v>18805</v>
      </c>
      <c r="DI10" s="314" t="s">
        <v>11</v>
      </c>
      <c r="DJ10" s="392">
        <v>73605</v>
      </c>
      <c r="DK10" s="180" t="s">
        <v>11</v>
      </c>
      <c r="DL10" s="359">
        <v>18620</v>
      </c>
      <c r="DM10" s="42">
        <f t="shared" si="32"/>
        <v>0.11892314163812268</v>
      </c>
      <c r="DN10" s="163">
        <f t="shared" si="21"/>
        <v>26056</v>
      </c>
      <c r="DO10" s="42">
        <f t="shared" si="32"/>
        <v>0.24005330287454796</v>
      </c>
      <c r="DP10" s="163">
        <v>22693</v>
      </c>
      <c r="DQ10" s="42">
        <f t="shared" si="32"/>
        <v>0.32336132493585268</v>
      </c>
      <c r="DR10" s="163">
        <v>17414</v>
      </c>
      <c r="DS10" s="42">
        <f t="shared" si="32"/>
        <v>-7.3969688912523313E-2</v>
      </c>
      <c r="DT10" s="163">
        <v>84783</v>
      </c>
      <c r="DU10" s="54">
        <f t="shared" si="32"/>
        <v>0.15186468310576728</v>
      </c>
      <c r="DV10" s="359">
        <v>17577</v>
      </c>
      <c r="DW10" s="42">
        <f>DV10/DL10-1</f>
        <v>-5.6015037593984962E-2</v>
      </c>
      <c r="DX10" s="163">
        <v>24030</v>
      </c>
      <c r="DY10" s="42">
        <f t="shared" si="22"/>
        <v>-7.7755603315934896E-2</v>
      </c>
      <c r="DZ10" s="163">
        <v>23696</v>
      </c>
      <c r="EA10" s="150">
        <f t="shared" si="22"/>
        <v>4.4198651566562441E-2</v>
      </c>
      <c r="EB10" s="163">
        <v>25752</v>
      </c>
      <c r="EC10" s="180">
        <f t="shared" si="23"/>
        <v>0.4788101527506603</v>
      </c>
      <c r="ED10" s="163">
        <v>91055</v>
      </c>
      <c r="EE10" s="54">
        <f t="shared" si="33"/>
        <v>7.397709446469225E-2</v>
      </c>
      <c r="EF10" s="359">
        <v>17577</v>
      </c>
      <c r="EG10" s="42">
        <f t="shared" si="11"/>
        <v>-5.6015037593984962E-2</v>
      </c>
      <c r="EH10" s="163">
        <v>24030</v>
      </c>
      <c r="EI10" s="42">
        <f t="shared" si="11"/>
        <v>-7.7755603315934896E-2</v>
      </c>
      <c r="EJ10" s="163">
        <v>23696</v>
      </c>
      <c r="EK10" s="150">
        <f t="shared" si="11"/>
        <v>4.4198651566562441E-2</v>
      </c>
      <c r="EL10" s="163">
        <v>25752</v>
      </c>
      <c r="EM10" s="180">
        <f t="shared" si="24"/>
        <v>0.4788101527506603</v>
      </c>
      <c r="EN10" s="163">
        <v>91055</v>
      </c>
      <c r="EO10" s="54">
        <f t="shared" si="12"/>
        <v>7.397709446469225E-2</v>
      </c>
      <c r="EP10" s="359">
        <v>20669</v>
      </c>
      <c r="EQ10" s="42">
        <f t="shared" si="25"/>
        <v>0.17591170279342316</v>
      </c>
      <c r="ER10" s="573">
        <v>30896</v>
      </c>
      <c r="ES10" s="42">
        <f t="shared" si="26"/>
        <v>0.28572617561381608</v>
      </c>
      <c r="ET10" s="163">
        <v>21143</v>
      </c>
      <c r="EU10" s="42">
        <f t="shared" si="26"/>
        <v>-0.10773970290344359</v>
      </c>
      <c r="EV10" s="163">
        <v>28242</v>
      </c>
      <c r="EW10" s="42">
        <f t="shared" si="26"/>
        <v>9.6691519105312151E-2</v>
      </c>
      <c r="EX10" s="163">
        <v>100950</v>
      </c>
      <c r="EY10" s="45">
        <f t="shared" si="26"/>
        <v>0.10867058371314031</v>
      </c>
      <c r="EZ10" s="573">
        <v>19224</v>
      </c>
      <c r="FA10" s="42">
        <f t="shared" si="27"/>
        <v>-6.9911461609173164E-2</v>
      </c>
      <c r="FB10" s="163">
        <v>34260</v>
      </c>
      <c r="FC10" s="42">
        <f t="shared" si="28"/>
        <v>0.10888140859658213</v>
      </c>
      <c r="FD10" s="163">
        <v>30076</v>
      </c>
      <c r="FE10" s="42">
        <f t="shared" si="34"/>
        <v>0.42250390200066223</v>
      </c>
      <c r="FF10" s="163">
        <v>33493</v>
      </c>
      <c r="FG10" s="42">
        <f t="shared" si="29"/>
        <v>0.18592875858650237</v>
      </c>
      <c r="FH10" s="163">
        <v>117053</v>
      </c>
      <c r="FI10" s="45">
        <f t="shared" si="30"/>
        <v>0.15951461119366028</v>
      </c>
    </row>
    <row r="11" spans="1:165" ht="19.5" x14ac:dyDescent="0.25">
      <c r="A11" s="648"/>
      <c r="B11" s="36" t="s">
        <v>47</v>
      </c>
      <c r="C11" s="8" t="s">
        <v>5</v>
      </c>
      <c r="D11" s="9">
        <v>8884</v>
      </c>
      <c r="E11" s="10"/>
      <c r="F11" s="11">
        <v>9572</v>
      </c>
      <c r="G11" s="10"/>
      <c r="H11" s="11">
        <v>6932</v>
      </c>
      <c r="I11" s="10"/>
      <c r="J11" s="12">
        <v>7393</v>
      </c>
      <c r="K11" s="13"/>
      <c r="L11" s="37">
        <v>32781</v>
      </c>
      <c r="M11" s="13"/>
      <c r="N11" s="9">
        <v>7753</v>
      </c>
      <c r="O11" s="15">
        <v>-0.127</v>
      </c>
      <c r="P11" s="11">
        <v>9248</v>
      </c>
      <c r="Q11" s="15">
        <v>-3.4000000000000002E-2</v>
      </c>
      <c r="R11" s="11">
        <v>8130</v>
      </c>
      <c r="S11" s="15">
        <v>0.17299999999999999</v>
      </c>
      <c r="T11" s="12">
        <v>9350</v>
      </c>
      <c r="U11" s="16">
        <v>0.26400000000000001</v>
      </c>
      <c r="V11" s="37">
        <v>34481</v>
      </c>
      <c r="W11" s="16">
        <v>5.1999999999999998E-2</v>
      </c>
      <c r="X11" s="38">
        <v>9920</v>
      </c>
      <c r="Y11" s="39">
        <v>0.27900000000000003</v>
      </c>
      <c r="Z11" s="40">
        <v>11145</v>
      </c>
      <c r="AA11" s="41">
        <v>0.20499999999999999</v>
      </c>
      <c r="AB11" s="11">
        <v>9180</v>
      </c>
      <c r="AC11" s="15">
        <v>0.129</v>
      </c>
      <c r="AD11" s="12">
        <v>9937</v>
      </c>
      <c r="AE11" s="16">
        <v>6.3E-2</v>
      </c>
      <c r="AF11" s="37">
        <v>40182</v>
      </c>
      <c r="AG11" s="16">
        <v>0.16500000000000001</v>
      </c>
      <c r="AH11" s="38">
        <v>7780</v>
      </c>
      <c r="AI11" s="42">
        <v>-0.216</v>
      </c>
      <c r="AJ11" s="40">
        <v>10768</v>
      </c>
      <c r="AK11" s="42">
        <v>-3.3000000000000002E-2</v>
      </c>
      <c r="AL11" s="43">
        <v>12117</v>
      </c>
      <c r="AM11" s="15">
        <v>0.32</v>
      </c>
      <c r="AN11" s="43">
        <v>14824</v>
      </c>
      <c r="AO11" s="42">
        <v>0.49199999999999999</v>
      </c>
      <c r="AP11" s="37">
        <v>45489</v>
      </c>
      <c r="AQ11" s="42">
        <v>0.13200000000000001</v>
      </c>
      <c r="AR11" s="38">
        <v>10272</v>
      </c>
      <c r="AS11" s="42">
        <v>0.32029999999999997</v>
      </c>
      <c r="AT11" s="43">
        <v>15645</v>
      </c>
      <c r="AU11" s="42">
        <v>0.45200000000000001</v>
      </c>
      <c r="AV11" s="43">
        <v>10322</v>
      </c>
      <c r="AW11" s="15">
        <v>-0.15</v>
      </c>
      <c r="AX11" s="43">
        <v>18061</v>
      </c>
      <c r="AY11" s="45">
        <v>0.218</v>
      </c>
      <c r="AZ11" s="44">
        <v>54300</v>
      </c>
      <c r="BA11" s="45">
        <v>0.19400000000000001</v>
      </c>
      <c r="BB11" s="38">
        <v>14332</v>
      </c>
      <c r="BC11" s="42">
        <v>0.39500000000000002</v>
      </c>
      <c r="BD11" s="43">
        <v>19305</v>
      </c>
      <c r="BE11" s="42">
        <v>0.23400000000000001</v>
      </c>
      <c r="BF11" s="43">
        <v>15618</v>
      </c>
      <c r="BG11" s="42">
        <v>0.51300000000000001</v>
      </c>
      <c r="BH11" s="46">
        <v>20418</v>
      </c>
      <c r="BI11" s="42">
        <f t="shared" si="13"/>
        <v>0.13050218703283312</v>
      </c>
      <c r="BJ11" s="47">
        <v>69673</v>
      </c>
      <c r="BK11" s="42">
        <f t="shared" si="13"/>
        <v>0.28311233885819531</v>
      </c>
      <c r="BL11" s="48">
        <v>15602</v>
      </c>
      <c r="BM11" s="42">
        <f t="shared" si="14"/>
        <v>8.8612894222718452E-2</v>
      </c>
      <c r="BN11" s="49">
        <v>25627</v>
      </c>
      <c r="BO11" s="50">
        <f t="shared" si="31"/>
        <v>0.32747992747992738</v>
      </c>
      <c r="BP11" s="51">
        <v>22517</v>
      </c>
      <c r="BQ11" s="52">
        <f t="shared" si="0"/>
        <v>0.44173389678576003</v>
      </c>
      <c r="BR11" s="53">
        <v>25708</v>
      </c>
      <c r="BS11" s="42">
        <f t="shared" si="15"/>
        <v>0.25908512097169156</v>
      </c>
      <c r="BT11" s="47">
        <v>89454</v>
      </c>
      <c r="BU11" s="54">
        <f t="shared" si="16"/>
        <v>0.28391198886225655</v>
      </c>
      <c r="BV11" s="48">
        <v>21075</v>
      </c>
      <c r="BW11" s="42">
        <f t="shared" si="1"/>
        <v>0.35078836046660689</v>
      </c>
      <c r="BX11" s="49">
        <v>30291</v>
      </c>
      <c r="BY11" s="50">
        <f t="shared" si="2"/>
        <v>0.18199555156670688</v>
      </c>
      <c r="BZ11" s="51">
        <v>22993</v>
      </c>
      <c r="CA11" s="52">
        <f t="shared" si="3"/>
        <v>2.113958342585609E-2</v>
      </c>
      <c r="CB11" s="53">
        <v>26732</v>
      </c>
      <c r="CC11" s="42">
        <f t="shared" si="4"/>
        <v>3.9831958923292277E-2</v>
      </c>
      <c r="CD11" s="47">
        <v>101091</v>
      </c>
      <c r="CE11" s="54">
        <f t="shared" si="5"/>
        <v>0.13008920786102363</v>
      </c>
      <c r="CF11" s="48">
        <v>22043</v>
      </c>
      <c r="CG11" s="42">
        <f t="shared" si="17"/>
        <v>4.5931198102016513E-2</v>
      </c>
      <c r="CH11" s="49">
        <v>27569</v>
      </c>
      <c r="CI11" s="50">
        <f t="shared" si="6"/>
        <v>-8.9861675085008752E-2</v>
      </c>
      <c r="CJ11" s="51">
        <v>24113</v>
      </c>
      <c r="CK11" s="52">
        <f t="shared" si="7"/>
        <v>4.8710477101726601E-2</v>
      </c>
      <c r="CL11" s="53">
        <v>28405</v>
      </c>
      <c r="CM11" s="42">
        <f t="shared" si="8"/>
        <v>6.2584168786473215E-2</v>
      </c>
      <c r="CN11" s="47">
        <v>102130</v>
      </c>
      <c r="CO11" s="42">
        <f t="shared" si="9"/>
        <v>1.0277868455154326E-2</v>
      </c>
      <c r="CP11" s="247">
        <v>102070</v>
      </c>
      <c r="CQ11" s="320" t="s">
        <v>11</v>
      </c>
      <c r="CR11" s="255">
        <v>25684</v>
      </c>
      <c r="CS11" s="180" t="s">
        <v>11</v>
      </c>
      <c r="CT11" s="49">
        <v>32479</v>
      </c>
      <c r="CU11" s="180" t="s">
        <v>11</v>
      </c>
      <c r="CV11" s="51">
        <v>29444</v>
      </c>
      <c r="CW11" s="180" t="s">
        <v>11</v>
      </c>
      <c r="CX11" s="47">
        <v>30333</v>
      </c>
      <c r="CY11" s="180" t="s">
        <v>11</v>
      </c>
      <c r="CZ11" s="47">
        <v>117940</v>
      </c>
      <c r="DA11" s="54">
        <f t="shared" si="18"/>
        <v>0.15548153228176731</v>
      </c>
      <c r="DB11" s="244">
        <v>12487</v>
      </c>
      <c r="DC11" s="193" t="s">
        <v>11</v>
      </c>
      <c r="DD11" s="380">
        <v>13669</v>
      </c>
      <c r="DE11" s="193" t="s">
        <v>11</v>
      </c>
      <c r="DF11" s="51">
        <v>13072</v>
      </c>
      <c r="DG11" s="193" t="s">
        <v>72</v>
      </c>
      <c r="DH11" s="401">
        <v>14687</v>
      </c>
      <c r="DI11" s="193" t="s">
        <v>11</v>
      </c>
      <c r="DJ11" s="407">
        <v>53916</v>
      </c>
      <c r="DK11" s="180" t="s">
        <v>11</v>
      </c>
      <c r="DL11" s="377">
        <v>13289</v>
      </c>
      <c r="DM11" s="42">
        <f t="shared" si="32"/>
        <v>6.4226795867702302E-2</v>
      </c>
      <c r="DN11" s="163">
        <f t="shared" si="21"/>
        <v>13836</v>
      </c>
      <c r="DO11" s="42">
        <f t="shared" si="32"/>
        <v>1.2217426293071876E-2</v>
      </c>
      <c r="DP11" s="163">
        <v>12507</v>
      </c>
      <c r="DQ11" s="42">
        <f t="shared" si="32"/>
        <v>-4.3222154222766207E-2</v>
      </c>
      <c r="DR11" s="163">
        <v>13334</v>
      </c>
      <c r="DS11" s="42">
        <f t="shared" si="32"/>
        <v>-9.2122285013957916E-2</v>
      </c>
      <c r="DT11" s="163">
        <v>52968</v>
      </c>
      <c r="DU11" s="54">
        <f t="shared" si="32"/>
        <v>-1.7582906743823679E-2</v>
      </c>
      <c r="DV11" s="377">
        <v>10180</v>
      </c>
      <c r="DW11" s="42">
        <f t="shared" ref="DW11:DW27" si="35">DV11/DL11-1</f>
        <v>-0.23395289337045677</v>
      </c>
      <c r="DX11" s="163">
        <v>12906</v>
      </c>
      <c r="DY11" s="42">
        <f t="shared" si="22"/>
        <v>-6.7215958369470918E-2</v>
      </c>
      <c r="DZ11" s="163">
        <v>13327</v>
      </c>
      <c r="EA11" s="150">
        <f t="shared" si="22"/>
        <v>6.5563284560645974E-2</v>
      </c>
      <c r="EB11" s="163">
        <v>14473</v>
      </c>
      <c r="EC11" s="180">
        <f t="shared" si="23"/>
        <v>8.5420728963551795E-2</v>
      </c>
      <c r="ED11" s="163">
        <v>50886</v>
      </c>
      <c r="EE11" s="54">
        <f t="shared" si="33"/>
        <v>-3.9306751246035332E-2</v>
      </c>
      <c r="EF11" s="377">
        <v>10180</v>
      </c>
      <c r="EG11" s="42">
        <f t="shared" si="11"/>
        <v>-0.23395289337045677</v>
      </c>
      <c r="EH11" s="163">
        <v>12906</v>
      </c>
      <c r="EI11" s="42">
        <f t="shared" si="11"/>
        <v>-6.7215958369470918E-2</v>
      </c>
      <c r="EJ11" s="163">
        <v>13327</v>
      </c>
      <c r="EK11" s="150">
        <f t="shared" si="11"/>
        <v>6.5563284560645974E-2</v>
      </c>
      <c r="EL11" s="163">
        <v>14473</v>
      </c>
      <c r="EM11" s="180">
        <f t="shared" si="24"/>
        <v>8.5420728963551795E-2</v>
      </c>
      <c r="EN11" s="163">
        <v>50886</v>
      </c>
      <c r="EO11" s="54">
        <f t="shared" si="12"/>
        <v>-3.9306751246035332E-2</v>
      </c>
      <c r="EP11" s="377">
        <v>13777</v>
      </c>
      <c r="EQ11" s="42">
        <f t="shared" si="25"/>
        <v>0.35333988212180745</v>
      </c>
      <c r="ER11" s="573">
        <v>15644</v>
      </c>
      <c r="ES11" s="42">
        <f t="shared" si="26"/>
        <v>0.21214938788160542</v>
      </c>
      <c r="ET11" s="163">
        <v>16002</v>
      </c>
      <c r="EU11" s="42">
        <f t="shared" si="26"/>
        <v>0.20072034216252721</v>
      </c>
      <c r="EV11" s="163">
        <v>15388</v>
      </c>
      <c r="EW11" s="42">
        <f t="shared" si="26"/>
        <v>6.3221170455330711E-2</v>
      </c>
      <c r="EX11" s="163">
        <v>60811</v>
      </c>
      <c r="EY11" s="45">
        <f t="shared" si="26"/>
        <v>0.1950438234484928</v>
      </c>
      <c r="EZ11" s="573">
        <v>16664</v>
      </c>
      <c r="FA11" s="42">
        <f t="shared" si="27"/>
        <v>0.20955215213762068</v>
      </c>
      <c r="FB11" s="163">
        <v>20280</v>
      </c>
      <c r="FC11" s="42">
        <f t="shared" si="28"/>
        <v>0.29634364612631048</v>
      </c>
      <c r="FD11" s="163">
        <v>19699</v>
      </c>
      <c r="FE11" s="42">
        <f t="shared" si="34"/>
        <v>0.23103362079740042</v>
      </c>
      <c r="FF11" s="163">
        <v>20791</v>
      </c>
      <c r="FG11" s="42">
        <f t="shared" si="29"/>
        <v>0.35111775409409929</v>
      </c>
      <c r="FH11" s="163">
        <v>77434</v>
      </c>
      <c r="FI11" s="45">
        <f t="shared" si="30"/>
        <v>0.27335514956175699</v>
      </c>
    </row>
    <row r="12" spans="1:165" ht="20.25" thickBot="1" x14ac:dyDescent="0.3">
      <c r="A12" s="648"/>
      <c r="B12" s="55" t="s">
        <v>48</v>
      </c>
      <c r="C12" s="56" t="s">
        <v>6</v>
      </c>
      <c r="D12" s="57">
        <v>2826</v>
      </c>
      <c r="E12" s="58"/>
      <c r="F12" s="59">
        <v>2412</v>
      </c>
      <c r="G12" s="58"/>
      <c r="H12" s="59">
        <v>1759</v>
      </c>
      <c r="I12" s="58"/>
      <c r="J12" s="60">
        <v>1808</v>
      </c>
      <c r="K12" s="61"/>
      <c r="L12" s="62">
        <v>8805</v>
      </c>
      <c r="M12" s="63"/>
      <c r="N12" s="57">
        <v>1557</v>
      </c>
      <c r="O12" s="64">
        <v>-0.44900000000000001</v>
      </c>
      <c r="P12" s="59">
        <v>3559</v>
      </c>
      <c r="Q12" s="64">
        <v>0.47599999999999998</v>
      </c>
      <c r="R12" s="59">
        <v>3070</v>
      </c>
      <c r="S12" s="64">
        <v>0.745</v>
      </c>
      <c r="T12" s="60">
        <v>3348</v>
      </c>
      <c r="U12" s="65">
        <v>0.85199999999999998</v>
      </c>
      <c r="V12" s="62">
        <v>11534</v>
      </c>
      <c r="W12" s="66">
        <v>0.31</v>
      </c>
      <c r="X12" s="38">
        <v>2561</v>
      </c>
      <c r="Y12" s="67">
        <v>0.64400000000000002</v>
      </c>
      <c r="Z12" s="68">
        <v>2931</v>
      </c>
      <c r="AA12" s="69">
        <v>-0.17599999999999999</v>
      </c>
      <c r="AB12" s="59">
        <v>2521</v>
      </c>
      <c r="AC12" s="15">
        <v>-0.17899999999999999</v>
      </c>
      <c r="AD12" s="12">
        <v>4006</v>
      </c>
      <c r="AE12" s="16">
        <v>0.19600000000000001</v>
      </c>
      <c r="AF12" s="37">
        <v>12019</v>
      </c>
      <c r="AG12" s="66">
        <v>4.2000000000000003E-2</v>
      </c>
      <c r="AH12" s="38">
        <v>2496</v>
      </c>
      <c r="AI12" s="42">
        <v>-2.5000000000000001E-2</v>
      </c>
      <c r="AJ12" s="40">
        <v>2721</v>
      </c>
      <c r="AK12" s="42">
        <v>-7.0999999999999994E-2</v>
      </c>
      <c r="AL12" s="43">
        <v>2446</v>
      </c>
      <c r="AM12" s="15">
        <v>-2.98E-2</v>
      </c>
      <c r="AN12" s="43">
        <v>2723</v>
      </c>
      <c r="AO12" s="42">
        <v>-0.32</v>
      </c>
      <c r="AP12" s="37">
        <v>10386</v>
      </c>
      <c r="AQ12" s="42">
        <v>-0.1358</v>
      </c>
      <c r="AR12" s="38">
        <v>2119</v>
      </c>
      <c r="AS12" s="42">
        <v>-0.151</v>
      </c>
      <c r="AT12" s="43">
        <v>2317</v>
      </c>
      <c r="AU12" s="42">
        <v>-0.14799999999999999</v>
      </c>
      <c r="AV12" s="43">
        <v>2399</v>
      </c>
      <c r="AW12" s="15">
        <v>-0.02</v>
      </c>
      <c r="AX12" s="43">
        <v>3512</v>
      </c>
      <c r="AY12" s="45">
        <v>0.28999999999999998</v>
      </c>
      <c r="AZ12" s="44">
        <v>10347</v>
      </c>
      <c r="BA12" s="45">
        <v>-4.0000000000000001E-3</v>
      </c>
      <c r="BB12" s="38">
        <v>2756</v>
      </c>
      <c r="BC12" s="42">
        <v>0.3</v>
      </c>
      <c r="BD12" s="43">
        <v>2789</v>
      </c>
      <c r="BE12" s="42">
        <v>0.20399999999999999</v>
      </c>
      <c r="BF12" s="43">
        <v>3261</v>
      </c>
      <c r="BG12" s="71">
        <v>0.35899999999999999</v>
      </c>
      <c r="BH12" s="70">
        <v>3402</v>
      </c>
      <c r="BI12" s="71">
        <f t="shared" si="13"/>
        <v>-3.1321184510250566E-2</v>
      </c>
      <c r="BJ12" s="72">
        <v>12208</v>
      </c>
      <c r="BK12" s="71">
        <f t="shared" si="13"/>
        <v>0.17985889629844398</v>
      </c>
      <c r="BL12" s="73">
        <v>2323</v>
      </c>
      <c r="BM12" s="71">
        <f t="shared" si="14"/>
        <v>-0.15711175616835993</v>
      </c>
      <c r="BN12" s="74">
        <v>3063</v>
      </c>
      <c r="BO12" s="75">
        <f t="shared" si="31"/>
        <v>9.8243097884546327E-2</v>
      </c>
      <c r="BP12" s="76">
        <v>3622</v>
      </c>
      <c r="BQ12" s="77">
        <f t="shared" si="0"/>
        <v>0.11070223857712369</v>
      </c>
      <c r="BR12" s="78">
        <v>2895</v>
      </c>
      <c r="BS12" s="71">
        <f t="shared" si="15"/>
        <v>-0.14902998236331566</v>
      </c>
      <c r="BT12" s="72">
        <v>11903</v>
      </c>
      <c r="BU12" s="79">
        <f t="shared" si="16"/>
        <v>-2.49836173001311E-2</v>
      </c>
      <c r="BV12" s="73">
        <v>3177</v>
      </c>
      <c r="BW12" s="71">
        <f t="shared" si="1"/>
        <v>0.36762806715454155</v>
      </c>
      <c r="BX12" s="74">
        <v>3121</v>
      </c>
      <c r="BY12" s="75">
        <f t="shared" si="2"/>
        <v>1.8935683969964145E-2</v>
      </c>
      <c r="BZ12" s="76">
        <v>2863</v>
      </c>
      <c r="CA12" s="77">
        <f t="shared" si="3"/>
        <v>-0.20955273329652124</v>
      </c>
      <c r="CB12" s="78">
        <v>2997</v>
      </c>
      <c r="CC12" s="71">
        <f t="shared" si="4"/>
        <v>3.5233160621761739E-2</v>
      </c>
      <c r="CD12" s="72">
        <v>12158</v>
      </c>
      <c r="CE12" s="79">
        <f t="shared" si="5"/>
        <v>2.1423170629253141E-2</v>
      </c>
      <c r="CF12" s="73">
        <v>2258</v>
      </c>
      <c r="CG12" s="71">
        <f t="shared" si="17"/>
        <v>-0.28926660371419577</v>
      </c>
      <c r="CH12" s="74">
        <v>2686</v>
      </c>
      <c r="CI12" s="75">
        <f t="shared" si="6"/>
        <v>-0.13937840435757765</v>
      </c>
      <c r="CJ12" s="76">
        <v>1785</v>
      </c>
      <c r="CK12" s="77">
        <f t="shared" si="7"/>
        <v>-0.37652811735941316</v>
      </c>
      <c r="CL12" s="78">
        <v>2860</v>
      </c>
      <c r="CM12" s="71">
        <f t="shared" si="8"/>
        <v>-4.5712379045712348E-2</v>
      </c>
      <c r="CN12" s="72">
        <v>9589</v>
      </c>
      <c r="CO12" s="71">
        <f t="shared" si="9"/>
        <v>-0.21130120085540383</v>
      </c>
      <c r="CP12" s="248">
        <v>9589</v>
      </c>
      <c r="CQ12" s="322" t="s">
        <v>11</v>
      </c>
      <c r="CR12" s="256">
        <v>2263</v>
      </c>
      <c r="CS12" s="192" t="s">
        <v>11</v>
      </c>
      <c r="CT12" s="74">
        <v>3071</v>
      </c>
      <c r="CU12" s="192" t="s">
        <v>11</v>
      </c>
      <c r="CV12" s="76">
        <v>4096</v>
      </c>
      <c r="CW12" s="192" t="s">
        <v>11</v>
      </c>
      <c r="CX12" s="72">
        <v>3545</v>
      </c>
      <c r="CY12" s="192" t="s">
        <v>11</v>
      </c>
      <c r="CZ12" s="72">
        <v>12975</v>
      </c>
      <c r="DA12" s="79">
        <f t="shared" si="18"/>
        <v>0.35311294191260822</v>
      </c>
      <c r="DB12" s="368">
        <v>2610</v>
      </c>
      <c r="DC12" s="71">
        <f t="shared" si="10"/>
        <v>0.15333627927529836</v>
      </c>
      <c r="DD12" s="382">
        <v>3273</v>
      </c>
      <c r="DE12" s="75">
        <f t="shared" si="10"/>
        <v>6.5776619993487495E-2</v>
      </c>
      <c r="DF12" s="76">
        <v>3813</v>
      </c>
      <c r="DG12" s="77">
        <f t="shared" si="10"/>
        <v>-6.9091796875E-2</v>
      </c>
      <c r="DH12" s="402">
        <v>4074</v>
      </c>
      <c r="DI12" s="71">
        <f t="shared" si="19"/>
        <v>0.14922425952045137</v>
      </c>
      <c r="DJ12" s="408">
        <v>13769</v>
      </c>
      <c r="DK12" s="71">
        <f t="shared" si="20"/>
        <v>6.1194605009633918E-2</v>
      </c>
      <c r="DL12" s="415">
        <v>2605</v>
      </c>
      <c r="DM12" s="71">
        <f t="shared" si="32"/>
        <v>-1.9157088122605526E-3</v>
      </c>
      <c r="DN12" s="171">
        <f t="shared" si="21"/>
        <v>3355</v>
      </c>
      <c r="DO12" s="71">
        <f t="shared" si="32"/>
        <v>2.5053467766575022E-2</v>
      </c>
      <c r="DP12" s="171">
        <v>3988</v>
      </c>
      <c r="DQ12" s="71">
        <f t="shared" si="32"/>
        <v>4.5895620246525048E-2</v>
      </c>
      <c r="DR12" s="171">
        <v>3281</v>
      </c>
      <c r="DS12" s="71">
        <f t="shared" si="32"/>
        <v>-0.19464899361806576</v>
      </c>
      <c r="DT12" s="171">
        <v>13229</v>
      </c>
      <c r="DU12" s="79">
        <f t="shared" si="32"/>
        <v>-3.9218534388844484E-2</v>
      </c>
      <c r="DV12" s="415">
        <v>1632</v>
      </c>
      <c r="DW12" s="71">
        <f t="shared" si="35"/>
        <v>-0.37351247600767756</v>
      </c>
      <c r="DX12" s="171">
        <v>2051</v>
      </c>
      <c r="DY12" s="71">
        <f t="shared" si="22"/>
        <v>-0.38867362146050666</v>
      </c>
      <c r="DZ12" s="171">
        <v>2836</v>
      </c>
      <c r="EA12" s="303">
        <f t="shared" si="22"/>
        <v>-0.28886659979939822</v>
      </c>
      <c r="EB12" s="171">
        <v>3631</v>
      </c>
      <c r="EC12" s="303">
        <f>EB12/DR12-1</f>
        <v>0.10667479427003967</v>
      </c>
      <c r="ED12" s="171">
        <v>10149</v>
      </c>
      <c r="EE12" s="79">
        <f t="shared" si="33"/>
        <v>-0.2328218308262151</v>
      </c>
      <c r="EF12" s="415">
        <v>1632</v>
      </c>
      <c r="EG12" s="71">
        <f t="shared" si="11"/>
        <v>-0.37351247600767756</v>
      </c>
      <c r="EH12" s="171">
        <v>2051</v>
      </c>
      <c r="EI12" s="71">
        <f t="shared" si="11"/>
        <v>-0.38867362146050666</v>
      </c>
      <c r="EJ12" s="171">
        <v>2835</v>
      </c>
      <c r="EK12" s="303">
        <f t="shared" si="11"/>
        <v>-0.28911735205616851</v>
      </c>
      <c r="EL12" s="171">
        <v>3631</v>
      </c>
      <c r="EM12" s="303">
        <f t="shared" si="24"/>
        <v>0.10667479427003967</v>
      </c>
      <c r="EN12" s="171">
        <v>10149</v>
      </c>
      <c r="EO12" s="79">
        <f t="shared" si="12"/>
        <v>-0.2328218308262151</v>
      </c>
      <c r="EP12" s="415">
        <v>2558</v>
      </c>
      <c r="EQ12" s="71">
        <f t="shared" si="25"/>
        <v>0.56740196078431371</v>
      </c>
      <c r="ER12" s="574">
        <v>3417</v>
      </c>
      <c r="ES12" s="71">
        <f t="shared" si="26"/>
        <v>0.66601657727937602</v>
      </c>
      <c r="ET12" s="171">
        <v>4153</v>
      </c>
      <c r="EU12" s="71">
        <f t="shared" si="26"/>
        <v>0.46490299823633152</v>
      </c>
      <c r="EV12" s="171">
        <v>3374</v>
      </c>
      <c r="EW12" s="71">
        <f t="shared" si="26"/>
        <v>-7.0779399614431249E-2</v>
      </c>
      <c r="EX12" s="171">
        <v>13502</v>
      </c>
      <c r="EY12" s="66">
        <f t="shared" si="26"/>
        <v>0.33037737708148596</v>
      </c>
      <c r="EZ12" s="574">
        <v>4299</v>
      </c>
      <c r="FA12" s="71">
        <f t="shared" si="27"/>
        <v>0.68060985144644248</v>
      </c>
      <c r="FB12" s="171">
        <v>5545</v>
      </c>
      <c r="FC12" s="71">
        <f t="shared" si="28"/>
        <v>0.62276851038923042</v>
      </c>
      <c r="FD12" s="171">
        <v>5031</v>
      </c>
      <c r="FE12" s="71">
        <f t="shared" si="34"/>
        <v>0.2114134360703106</v>
      </c>
      <c r="FF12" s="171">
        <v>5300</v>
      </c>
      <c r="FG12" s="71">
        <f t="shared" si="29"/>
        <v>0.5708358032009484</v>
      </c>
      <c r="FH12" s="171">
        <v>20175</v>
      </c>
      <c r="FI12" s="66">
        <f t="shared" si="30"/>
        <v>0.4942230780625092</v>
      </c>
    </row>
    <row r="13" spans="1:165" s="335" customFormat="1" ht="20.25" thickTop="1" x14ac:dyDescent="0.25">
      <c r="A13" s="648"/>
      <c r="B13" s="172" t="s">
        <v>49</v>
      </c>
      <c r="C13" s="173" t="s">
        <v>7</v>
      </c>
      <c r="D13" s="174">
        <v>90154</v>
      </c>
      <c r="E13" s="175"/>
      <c r="F13" s="85">
        <v>116296</v>
      </c>
      <c r="G13" s="175"/>
      <c r="H13" s="85">
        <v>83393</v>
      </c>
      <c r="I13" s="127"/>
      <c r="J13" s="85">
        <v>93985</v>
      </c>
      <c r="K13" s="333"/>
      <c r="L13" s="133">
        <v>383828</v>
      </c>
      <c r="M13" s="177"/>
      <c r="N13" s="174">
        <v>78844</v>
      </c>
      <c r="O13" s="86">
        <v>-0.125</v>
      </c>
      <c r="P13" s="85">
        <v>91622</v>
      </c>
      <c r="Q13" s="86">
        <v>-0.21199999999999999</v>
      </c>
      <c r="R13" s="85">
        <v>85283</v>
      </c>
      <c r="S13" s="86">
        <v>2.3E-2</v>
      </c>
      <c r="T13" s="85">
        <v>94967</v>
      </c>
      <c r="U13" s="178">
        <v>0.01</v>
      </c>
      <c r="V13" s="133">
        <v>350716</v>
      </c>
      <c r="W13" s="178">
        <v>-8.5999999999999993E-2</v>
      </c>
      <c r="X13" s="81">
        <v>85961</v>
      </c>
      <c r="Y13" s="82">
        <v>0.09</v>
      </c>
      <c r="Z13" s="83">
        <v>89462</v>
      </c>
      <c r="AA13" s="84">
        <v>-2.35E-2</v>
      </c>
      <c r="AB13" s="85">
        <v>86412</v>
      </c>
      <c r="AC13" s="86">
        <v>1.2999999999999999E-2</v>
      </c>
      <c r="AD13" s="87">
        <v>93487</v>
      </c>
      <c r="AE13" s="88">
        <v>-1.4999999999999999E-2</v>
      </c>
      <c r="AF13" s="91">
        <v>355322</v>
      </c>
      <c r="AG13" s="178">
        <v>1.2999999999999999E-2</v>
      </c>
      <c r="AH13" s="81">
        <v>77643</v>
      </c>
      <c r="AI13" s="86">
        <v>-9.6000000000000002E-2</v>
      </c>
      <c r="AJ13" s="132">
        <v>86123</v>
      </c>
      <c r="AK13" s="90">
        <v>-3.6999999999999998E-2</v>
      </c>
      <c r="AL13" s="89">
        <v>88744</v>
      </c>
      <c r="AM13" s="86">
        <v>2.7E-2</v>
      </c>
      <c r="AN13" s="89">
        <v>96736</v>
      </c>
      <c r="AO13" s="90">
        <v>3.4700000000000002E-2</v>
      </c>
      <c r="AP13" s="91">
        <v>349246</v>
      </c>
      <c r="AQ13" s="90">
        <v>-1.7000000000000001E-2</v>
      </c>
      <c r="AR13" s="81">
        <v>78402</v>
      </c>
      <c r="AS13" s="86">
        <v>9.7000000000000003E-3</v>
      </c>
      <c r="AT13" s="89">
        <v>97790</v>
      </c>
      <c r="AU13" s="90">
        <v>0.13500000000000001</v>
      </c>
      <c r="AV13" s="89">
        <v>94035</v>
      </c>
      <c r="AW13" s="86">
        <v>0.06</v>
      </c>
      <c r="AX13" s="89">
        <v>124497</v>
      </c>
      <c r="AY13" s="131">
        <v>0.28699999999999998</v>
      </c>
      <c r="AZ13" s="143">
        <v>394724</v>
      </c>
      <c r="BA13" s="131">
        <v>0.13</v>
      </c>
      <c r="BB13" s="81">
        <v>107885</v>
      </c>
      <c r="BC13" s="90">
        <v>0.376</v>
      </c>
      <c r="BD13" s="89">
        <v>121928</v>
      </c>
      <c r="BE13" s="90">
        <v>0.247</v>
      </c>
      <c r="BF13" s="89">
        <v>121654</v>
      </c>
      <c r="BG13" s="93">
        <v>0.29399999999999998</v>
      </c>
      <c r="BH13" s="92">
        <v>140829</v>
      </c>
      <c r="BI13" s="93">
        <f t="shared" si="13"/>
        <v>0.13118388394901093</v>
      </c>
      <c r="BJ13" s="94">
        <v>492296</v>
      </c>
      <c r="BK13" s="93">
        <f t="shared" si="13"/>
        <v>0.24719044192904405</v>
      </c>
      <c r="BL13" s="95">
        <v>120890</v>
      </c>
      <c r="BM13" s="90">
        <f t="shared" si="14"/>
        <v>0.12054502479492046</v>
      </c>
      <c r="BN13" s="96">
        <v>135878</v>
      </c>
      <c r="BO13" s="334">
        <f t="shared" si="31"/>
        <v>0.11441178400367424</v>
      </c>
      <c r="BP13" s="97">
        <v>141341</v>
      </c>
      <c r="BQ13" s="98">
        <f t="shared" si="0"/>
        <v>0.16182780673056363</v>
      </c>
      <c r="BR13" s="99">
        <v>160239</v>
      </c>
      <c r="BS13" s="93">
        <f t="shared" si="15"/>
        <v>0.13782672602943991</v>
      </c>
      <c r="BT13" s="94">
        <v>558348</v>
      </c>
      <c r="BU13" s="100">
        <f t="shared" si="16"/>
        <v>0.13417131156864981</v>
      </c>
      <c r="BV13" s="95">
        <v>139394</v>
      </c>
      <c r="BW13" s="90">
        <f t="shared" si="1"/>
        <v>0.15306476962527915</v>
      </c>
      <c r="BX13" s="96">
        <v>158526</v>
      </c>
      <c r="BY13" s="334">
        <f t="shared" si="2"/>
        <v>0.16667893257186583</v>
      </c>
      <c r="BZ13" s="97">
        <v>147304</v>
      </c>
      <c r="CA13" s="98">
        <f t="shared" si="3"/>
        <v>4.2188749195208652E-2</v>
      </c>
      <c r="CB13" s="99">
        <v>163703</v>
      </c>
      <c r="CC13" s="93">
        <f t="shared" si="4"/>
        <v>2.1617708547856607E-2</v>
      </c>
      <c r="CD13" s="94">
        <v>608927</v>
      </c>
      <c r="CE13" s="100">
        <f t="shared" si="5"/>
        <v>9.0586874135843543E-2</v>
      </c>
      <c r="CF13" s="95">
        <v>129998</v>
      </c>
      <c r="CG13" s="90">
        <f t="shared" si="17"/>
        <v>-6.7406057649540108E-2</v>
      </c>
      <c r="CH13" s="96">
        <v>141815</v>
      </c>
      <c r="CI13" s="334">
        <f t="shared" si="6"/>
        <v>-0.10541488462460413</v>
      </c>
      <c r="CJ13" s="97">
        <v>138466</v>
      </c>
      <c r="CK13" s="98">
        <f t="shared" si="7"/>
        <v>-5.9998370716341731E-2</v>
      </c>
      <c r="CL13" s="99">
        <v>165006</v>
      </c>
      <c r="CM13" s="93">
        <f t="shared" si="8"/>
        <v>7.959536477645468E-3</v>
      </c>
      <c r="CN13" s="94">
        <v>575285</v>
      </c>
      <c r="CO13" s="93">
        <f t="shared" si="9"/>
        <v>-5.5248001813025249E-2</v>
      </c>
      <c r="CP13" s="249">
        <v>570398</v>
      </c>
      <c r="CQ13" s="286" t="s">
        <v>11</v>
      </c>
      <c r="CR13" s="257">
        <v>134436</v>
      </c>
      <c r="CS13" s="279" t="s">
        <v>11</v>
      </c>
      <c r="CT13" s="96">
        <v>154818</v>
      </c>
      <c r="CU13" s="279" t="s">
        <v>11</v>
      </c>
      <c r="CV13" s="97">
        <v>158020</v>
      </c>
      <c r="CW13" s="279" t="s">
        <v>11</v>
      </c>
      <c r="CX13" s="94">
        <v>169059</v>
      </c>
      <c r="CY13" s="279" t="s">
        <v>11</v>
      </c>
      <c r="CZ13" s="94">
        <v>616331</v>
      </c>
      <c r="DA13" s="100">
        <f t="shared" si="18"/>
        <v>8.0527982215926386E-2</v>
      </c>
      <c r="DB13" s="369">
        <v>143916</v>
      </c>
      <c r="DC13" s="90">
        <f t="shared" si="10"/>
        <v>7.0516825850218678E-2</v>
      </c>
      <c r="DD13" s="383">
        <v>161722</v>
      </c>
      <c r="DE13" s="334">
        <f t="shared" si="10"/>
        <v>4.4594297820666817E-2</v>
      </c>
      <c r="DF13" s="97">
        <v>158796</v>
      </c>
      <c r="DG13" s="98">
        <f t="shared" si="10"/>
        <v>4.9107707885078788E-3</v>
      </c>
      <c r="DH13" s="403">
        <v>169868</v>
      </c>
      <c r="DI13" s="93">
        <f t="shared" si="19"/>
        <v>4.7853116367657655E-3</v>
      </c>
      <c r="DJ13" s="409">
        <v>634301</v>
      </c>
      <c r="DK13" s="93">
        <f t="shared" si="20"/>
        <v>2.9156411084303668E-2</v>
      </c>
      <c r="DL13" s="376">
        <v>147466</v>
      </c>
      <c r="DM13" s="90">
        <f t="shared" si="32"/>
        <v>2.4667166958503461E-2</v>
      </c>
      <c r="DN13" s="274">
        <f t="shared" si="21"/>
        <v>167349</v>
      </c>
      <c r="DO13" s="90">
        <f t="shared" si="32"/>
        <v>3.479427659811285E-2</v>
      </c>
      <c r="DP13" s="274">
        <v>163898</v>
      </c>
      <c r="DQ13" s="90">
        <f t="shared" si="32"/>
        <v>3.2129272777651874E-2</v>
      </c>
      <c r="DR13" s="274">
        <v>163104</v>
      </c>
      <c r="DS13" s="90">
        <f t="shared" si="32"/>
        <v>-3.9819153695810905E-2</v>
      </c>
      <c r="DT13" s="274">
        <v>641817</v>
      </c>
      <c r="DU13" s="138">
        <f t="shared" si="32"/>
        <v>1.1849263992962378E-2</v>
      </c>
      <c r="DV13" s="376">
        <v>117298</v>
      </c>
      <c r="DW13" s="90">
        <f t="shared" si="35"/>
        <v>-0.20457597005411421</v>
      </c>
      <c r="DX13" s="274">
        <v>155659</v>
      </c>
      <c r="DY13" s="90">
        <f t="shared" si="22"/>
        <v>-6.9854017651733824E-2</v>
      </c>
      <c r="DZ13" s="274">
        <v>167674</v>
      </c>
      <c r="EA13" s="279">
        <f t="shared" si="22"/>
        <v>2.3038719203406943E-2</v>
      </c>
      <c r="EB13" s="274">
        <v>184875</v>
      </c>
      <c r="EC13" s="279">
        <f>EB13/DR13-1</f>
        <v>0.13347925250147141</v>
      </c>
      <c r="ED13" s="274">
        <v>625506</v>
      </c>
      <c r="EE13" s="138">
        <f t="shared" si="33"/>
        <v>-2.5413786172694075E-2</v>
      </c>
      <c r="EF13" s="376">
        <v>117298</v>
      </c>
      <c r="EG13" s="90">
        <f t="shared" si="11"/>
        <v>-0.20457597005411421</v>
      </c>
      <c r="EH13" s="274">
        <v>155659</v>
      </c>
      <c r="EI13" s="90">
        <f t="shared" si="11"/>
        <v>-6.9854017651733824E-2</v>
      </c>
      <c r="EJ13" s="274">
        <v>167674</v>
      </c>
      <c r="EK13" s="279">
        <f t="shared" si="11"/>
        <v>2.3038719203406943E-2</v>
      </c>
      <c r="EL13" s="274">
        <v>184875</v>
      </c>
      <c r="EM13" s="279">
        <f t="shared" si="24"/>
        <v>0.13347925250147141</v>
      </c>
      <c r="EN13" s="274">
        <v>625506</v>
      </c>
      <c r="EO13" s="138">
        <f t="shared" si="12"/>
        <v>-2.5413786172694075E-2</v>
      </c>
      <c r="EP13" s="376">
        <v>163660</v>
      </c>
      <c r="EQ13" s="90">
        <f t="shared" si="25"/>
        <v>0.3952497058773381</v>
      </c>
      <c r="ER13" s="274">
        <v>190006</v>
      </c>
      <c r="ES13" s="90">
        <f>ER13/EH13-1</f>
        <v>0.22065540701148012</v>
      </c>
      <c r="ET13" s="274">
        <v>183749</v>
      </c>
      <c r="EU13" s="90">
        <f>ET13/EJ13-1</f>
        <v>9.5870558345360735E-2</v>
      </c>
      <c r="EV13" s="274">
        <v>199718</v>
      </c>
      <c r="EW13" s="90">
        <f>EV13/EL13-1</f>
        <v>8.0286680189317172E-2</v>
      </c>
      <c r="EX13" s="274">
        <v>737133</v>
      </c>
      <c r="EY13" s="131">
        <f>EX13/EN13-1</f>
        <v>0.17845871982043349</v>
      </c>
      <c r="EZ13" s="274">
        <v>189222</v>
      </c>
      <c r="FA13" s="90">
        <f t="shared" si="27"/>
        <v>0.15618966149333979</v>
      </c>
      <c r="FB13" s="274">
        <v>222185</v>
      </c>
      <c r="FC13" s="90">
        <f>FB13/ER13-1</f>
        <v>0.16935780975337611</v>
      </c>
      <c r="FD13" s="274">
        <v>221525</v>
      </c>
      <c r="FE13" s="90">
        <f>FD13/ET13-1</f>
        <v>0.20558479229818927</v>
      </c>
      <c r="FF13" s="274">
        <v>237098</v>
      </c>
      <c r="FG13" s="90">
        <f>FF13/EV13-1</f>
        <v>0.1871639011005517</v>
      </c>
      <c r="FH13" s="274">
        <v>870030</v>
      </c>
      <c r="FI13" s="131">
        <f>FH13/EX13-1</f>
        <v>0.18028903874877389</v>
      </c>
    </row>
    <row r="14" spans="1:165" ht="19.5" x14ac:dyDescent="0.25">
      <c r="A14" s="647" t="s">
        <v>90</v>
      </c>
      <c r="B14" s="36" t="s">
        <v>44</v>
      </c>
      <c r="C14" s="8" t="s">
        <v>2</v>
      </c>
      <c r="D14" s="330" t="s">
        <v>75</v>
      </c>
      <c r="E14" s="104"/>
      <c r="F14" s="338" t="s">
        <v>75</v>
      </c>
      <c r="G14" s="104"/>
      <c r="H14" s="338" t="s">
        <v>75</v>
      </c>
      <c r="I14" s="10"/>
      <c r="J14" s="338" t="s">
        <v>75</v>
      </c>
      <c r="K14" s="10"/>
      <c r="L14" s="330" t="s">
        <v>75</v>
      </c>
      <c r="M14" s="10"/>
      <c r="N14" s="330" t="s">
        <v>75</v>
      </c>
      <c r="O14" s="179" t="s">
        <v>73</v>
      </c>
      <c r="P14" s="338" t="s">
        <v>75</v>
      </c>
      <c r="Q14" s="179" t="s">
        <v>73</v>
      </c>
      <c r="R14" s="338" t="s">
        <v>75</v>
      </c>
      <c r="S14" s="179" t="s">
        <v>73</v>
      </c>
      <c r="T14" s="338" t="s">
        <v>75</v>
      </c>
      <c r="U14" s="179" t="s">
        <v>73</v>
      </c>
      <c r="V14" s="339" t="s">
        <v>74</v>
      </c>
      <c r="W14" s="180" t="s">
        <v>8</v>
      </c>
      <c r="X14" s="330" t="s">
        <v>75</v>
      </c>
      <c r="Y14" s="179" t="s">
        <v>73</v>
      </c>
      <c r="Z14" s="338" t="s">
        <v>75</v>
      </c>
      <c r="AA14" s="179" t="s">
        <v>73</v>
      </c>
      <c r="AB14" s="338" t="s">
        <v>75</v>
      </c>
      <c r="AC14" s="179" t="s">
        <v>73</v>
      </c>
      <c r="AD14" s="338" t="s">
        <v>75</v>
      </c>
      <c r="AE14" s="179" t="s">
        <v>73</v>
      </c>
      <c r="AF14" s="339" t="s">
        <v>74</v>
      </c>
      <c r="AG14" s="180" t="s">
        <v>8</v>
      </c>
      <c r="AH14" s="330" t="s">
        <v>75</v>
      </c>
      <c r="AI14" s="179" t="s">
        <v>73</v>
      </c>
      <c r="AJ14" s="338" t="s">
        <v>75</v>
      </c>
      <c r="AK14" s="179" t="s">
        <v>73</v>
      </c>
      <c r="AL14" s="338" t="s">
        <v>75</v>
      </c>
      <c r="AM14" s="179" t="s">
        <v>73</v>
      </c>
      <c r="AN14" s="338" t="s">
        <v>75</v>
      </c>
      <c r="AO14" s="179" t="s">
        <v>73</v>
      </c>
      <c r="AP14" s="339" t="s">
        <v>74</v>
      </c>
      <c r="AQ14" s="180" t="s">
        <v>8</v>
      </c>
      <c r="AR14" s="330" t="s">
        <v>75</v>
      </c>
      <c r="AS14" s="179" t="s">
        <v>73</v>
      </c>
      <c r="AT14" s="338" t="s">
        <v>75</v>
      </c>
      <c r="AU14" s="179" t="s">
        <v>73</v>
      </c>
      <c r="AV14" s="338" t="s">
        <v>75</v>
      </c>
      <c r="AW14" s="179" t="s">
        <v>73</v>
      </c>
      <c r="AX14" s="338" t="s">
        <v>75</v>
      </c>
      <c r="AY14" s="179" t="s">
        <v>73</v>
      </c>
      <c r="AZ14" s="339" t="s">
        <v>74</v>
      </c>
      <c r="BA14" s="180" t="s">
        <v>8</v>
      </c>
      <c r="BB14" s="330" t="s">
        <v>75</v>
      </c>
      <c r="BC14" s="179" t="s">
        <v>73</v>
      </c>
      <c r="BD14" s="338" t="s">
        <v>75</v>
      </c>
      <c r="BE14" s="179" t="s">
        <v>73</v>
      </c>
      <c r="BF14" s="338" t="s">
        <v>75</v>
      </c>
      <c r="BG14" s="179" t="s">
        <v>73</v>
      </c>
      <c r="BH14" s="338" t="s">
        <v>75</v>
      </c>
      <c r="BI14" s="179" t="s">
        <v>73</v>
      </c>
      <c r="BJ14" s="339" t="s">
        <v>74</v>
      </c>
      <c r="BK14" s="180" t="s">
        <v>8</v>
      </c>
      <c r="BL14" s="330" t="s">
        <v>75</v>
      </c>
      <c r="BM14" s="179" t="s">
        <v>73</v>
      </c>
      <c r="BN14" s="338" t="s">
        <v>75</v>
      </c>
      <c r="BO14" s="179" t="s">
        <v>73</v>
      </c>
      <c r="BP14" s="338" t="s">
        <v>75</v>
      </c>
      <c r="BQ14" s="179" t="s">
        <v>73</v>
      </c>
      <c r="BR14" s="338" t="s">
        <v>75</v>
      </c>
      <c r="BS14" s="179" t="s">
        <v>73</v>
      </c>
      <c r="BT14" s="339" t="s">
        <v>74</v>
      </c>
      <c r="BU14" s="180" t="s">
        <v>8</v>
      </c>
      <c r="BV14" s="159" t="s">
        <v>8</v>
      </c>
      <c r="BW14" s="180" t="s">
        <v>11</v>
      </c>
      <c r="BX14" s="162" t="s">
        <v>8</v>
      </c>
      <c r="BY14" s="193" t="s">
        <v>11</v>
      </c>
      <c r="BZ14" s="163" t="s">
        <v>8</v>
      </c>
      <c r="CA14" s="314" t="s">
        <v>11</v>
      </c>
      <c r="CB14" s="158" t="s">
        <v>11</v>
      </c>
      <c r="CC14" s="180" t="s">
        <v>11</v>
      </c>
      <c r="CD14" s="157" t="s">
        <v>8</v>
      </c>
      <c r="CE14" s="320" t="s">
        <v>11</v>
      </c>
      <c r="CF14" s="159" t="s">
        <v>8</v>
      </c>
      <c r="CG14" s="180" t="s">
        <v>11</v>
      </c>
      <c r="CH14" s="162" t="s">
        <v>8</v>
      </c>
      <c r="CI14" s="193" t="s">
        <v>11</v>
      </c>
      <c r="CJ14" s="163" t="s">
        <v>8</v>
      </c>
      <c r="CK14" s="314" t="s">
        <v>11</v>
      </c>
      <c r="CL14" s="158" t="s">
        <v>11</v>
      </c>
      <c r="CM14" s="180" t="s">
        <v>11</v>
      </c>
      <c r="CN14" s="157" t="s">
        <v>8</v>
      </c>
      <c r="CO14" s="180" t="s">
        <v>11</v>
      </c>
      <c r="CP14" s="251" t="s">
        <v>8</v>
      </c>
      <c r="CQ14" s="320" t="s">
        <v>11</v>
      </c>
      <c r="CR14" s="259" t="s">
        <v>8</v>
      </c>
      <c r="CS14" s="180" t="s">
        <v>11</v>
      </c>
      <c r="CT14" s="162" t="s">
        <v>8</v>
      </c>
      <c r="CU14" s="180" t="s">
        <v>11</v>
      </c>
      <c r="CV14" s="163" t="s">
        <v>8</v>
      </c>
      <c r="CW14" s="180" t="s">
        <v>11</v>
      </c>
      <c r="CX14" s="157" t="s">
        <v>11</v>
      </c>
      <c r="CY14" s="180" t="s">
        <v>11</v>
      </c>
      <c r="CZ14" s="157" t="s">
        <v>8</v>
      </c>
      <c r="DA14" s="320" t="s">
        <v>11</v>
      </c>
      <c r="DB14" s="360">
        <v>14383</v>
      </c>
      <c r="DC14" s="180" t="s">
        <v>11</v>
      </c>
      <c r="DD14" s="361">
        <v>17765</v>
      </c>
      <c r="DE14" s="193" t="s">
        <v>11</v>
      </c>
      <c r="DF14" s="362">
        <v>15136</v>
      </c>
      <c r="DG14" s="314" t="s">
        <v>11</v>
      </c>
      <c r="DH14" s="362">
        <v>20397</v>
      </c>
      <c r="DI14" s="314" t="s">
        <v>11</v>
      </c>
      <c r="DJ14" s="362">
        <v>67680</v>
      </c>
      <c r="DK14" s="180" t="s">
        <v>11</v>
      </c>
      <c r="DL14" s="416">
        <v>14500</v>
      </c>
      <c r="DM14" s="180">
        <f>DL14/DB14-1</f>
        <v>8.1346033511784377E-3</v>
      </c>
      <c r="DN14" s="163">
        <v>19454</v>
      </c>
      <c r="DO14" s="180">
        <f t="shared" si="32"/>
        <v>9.5074584857866684E-2</v>
      </c>
      <c r="DP14" s="163">
        <v>12724</v>
      </c>
      <c r="DQ14" s="180">
        <f t="shared" si="32"/>
        <v>-0.15935517970401691</v>
      </c>
      <c r="DR14" s="163">
        <v>18779</v>
      </c>
      <c r="DS14" s="180">
        <f t="shared" si="32"/>
        <v>-7.9325390988870925E-2</v>
      </c>
      <c r="DT14" s="163">
        <v>65457</v>
      </c>
      <c r="DU14" s="320">
        <f t="shared" si="32"/>
        <v>-3.2845744680851108E-2</v>
      </c>
      <c r="DV14" s="416">
        <v>9912</v>
      </c>
      <c r="DW14" s="180">
        <f t="shared" si="35"/>
        <v>-0.3164137931034483</v>
      </c>
      <c r="DX14" s="163">
        <v>15552</v>
      </c>
      <c r="DY14" s="180">
        <f>DX14/DN14-1</f>
        <v>-0.20057571707617972</v>
      </c>
      <c r="DZ14" s="163">
        <v>14715</v>
      </c>
      <c r="EA14" s="180">
        <f>DZ14/DP14-1</f>
        <v>0.15647595095881806</v>
      </c>
      <c r="EB14" s="163">
        <v>21066</v>
      </c>
      <c r="EC14" s="180">
        <f>EB14/DR14-1</f>
        <v>0.12178497257574961</v>
      </c>
      <c r="ED14" s="163">
        <v>61246</v>
      </c>
      <c r="EE14" s="320">
        <f t="shared" si="33"/>
        <v>-6.4332309760606221E-2</v>
      </c>
      <c r="EF14" s="416">
        <v>9832</v>
      </c>
      <c r="EG14" s="180">
        <f t="shared" si="11"/>
        <v>-0.32193103448275862</v>
      </c>
      <c r="EH14" s="163">
        <v>15350</v>
      </c>
      <c r="EI14" s="180">
        <f t="shared" si="11"/>
        <v>-0.2109591857715637</v>
      </c>
      <c r="EJ14" s="163">
        <v>14476</v>
      </c>
      <c r="EK14" s="180">
        <f t="shared" si="11"/>
        <v>0.13769254951273191</v>
      </c>
      <c r="EL14" s="163">
        <v>20490</v>
      </c>
      <c r="EM14" s="180">
        <f t="shared" si="24"/>
        <v>9.1112412801533704E-2</v>
      </c>
      <c r="EN14" s="163">
        <v>60148</v>
      </c>
      <c r="EO14" s="320">
        <f t="shared" si="12"/>
        <v>-8.1106680721695135E-2</v>
      </c>
      <c r="EP14" s="416">
        <v>13543</v>
      </c>
      <c r="EQ14" s="180">
        <f>EP14/EF14-1</f>
        <v>0.37744100895036614</v>
      </c>
      <c r="ER14" s="573">
        <v>17722</v>
      </c>
      <c r="ES14" s="180">
        <f t="shared" si="26"/>
        <v>0.15452768729641697</v>
      </c>
      <c r="ET14" s="163">
        <v>15572</v>
      </c>
      <c r="EU14" s="180">
        <f t="shared" si="26"/>
        <v>7.5711522520033103E-2</v>
      </c>
      <c r="EV14" s="163">
        <v>19071</v>
      </c>
      <c r="EW14" s="180">
        <f t="shared" si="26"/>
        <v>-6.925329428989746E-2</v>
      </c>
      <c r="EX14" s="163">
        <v>65908</v>
      </c>
      <c r="EY14" s="150">
        <f t="shared" si="26"/>
        <v>9.5763782669415543E-2</v>
      </c>
      <c r="EZ14" s="573">
        <v>14914</v>
      </c>
      <c r="FA14" s="180">
        <f>EZ14/EP14-1</f>
        <v>0.10123310935538665</v>
      </c>
      <c r="FB14" s="163">
        <v>18059</v>
      </c>
      <c r="FC14" s="180">
        <f t="shared" ref="FC14:FC31" si="36">FB14/ER14-1</f>
        <v>1.901591242523426E-2</v>
      </c>
      <c r="FD14" s="163">
        <v>15318</v>
      </c>
      <c r="FE14" s="180">
        <f t="shared" ref="FE14:FE27" si="37">FD14/ET14-1</f>
        <v>-1.6311328024659622E-2</v>
      </c>
      <c r="FF14" s="163">
        <v>22181</v>
      </c>
      <c r="FG14" s="180">
        <f t="shared" ref="FG14:FG31" si="38">FF14/EV14-1</f>
        <v>0.16307482565151288</v>
      </c>
      <c r="FH14" s="163">
        <v>70472</v>
      </c>
      <c r="FI14" s="150">
        <f t="shared" ref="FI14:FI31" si="39">FH14/EX14-1</f>
        <v>6.9248042726224535E-2</v>
      </c>
    </row>
    <row r="15" spans="1:165" ht="19.5" x14ac:dyDescent="0.25">
      <c r="A15" s="648"/>
      <c r="B15" s="36" t="s">
        <v>45</v>
      </c>
      <c r="C15" s="8" t="s">
        <v>3</v>
      </c>
      <c r="D15" s="157" t="s">
        <v>50</v>
      </c>
      <c r="E15" s="10"/>
      <c r="F15" s="158" t="s">
        <v>8</v>
      </c>
      <c r="G15" s="10"/>
      <c r="H15" s="158" t="s">
        <v>8</v>
      </c>
      <c r="I15" s="10"/>
      <c r="J15" s="158" t="s">
        <v>8</v>
      </c>
      <c r="K15" s="290"/>
      <c r="L15" s="157" t="s">
        <v>8</v>
      </c>
      <c r="M15" s="290"/>
      <c r="N15" s="157" t="s">
        <v>50</v>
      </c>
      <c r="O15" s="179" t="s">
        <v>50</v>
      </c>
      <c r="P15" s="158" t="s">
        <v>8</v>
      </c>
      <c r="Q15" s="179" t="s">
        <v>8</v>
      </c>
      <c r="R15" s="158" t="s">
        <v>8</v>
      </c>
      <c r="S15" s="179" t="s">
        <v>8</v>
      </c>
      <c r="T15" s="158" t="s">
        <v>8</v>
      </c>
      <c r="U15" s="180" t="s">
        <v>8</v>
      </c>
      <c r="V15" s="157" t="s">
        <v>8</v>
      </c>
      <c r="W15" s="180" t="s">
        <v>50</v>
      </c>
      <c r="X15" s="157" t="s">
        <v>8</v>
      </c>
      <c r="Y15" s="179" t="s">
        <v>8</v>
      </c>
      <c r="Z15" s="158" t="s">
        <v>8</v>
      </c>
      <c r="AA15" s="179" t="s">
        <v>8</v>
      </c>
      <c r="AB15" s="158" t="s">
        <v>8</v>
      </c>
      <c r="AC15" s="179" t="s">
        <v>8</v>
      </c>
      <c r="AD15" s="158" t="s">
        <v>8</v>
      </c>
      <c r="AE15" s="180" t="s">
        <v>8</v>
      </c>
      <c r="AF15" s="157" t="s">
        <v>8</v>
      </c>
      <c r="AG15" s="180" t="s">
        <v>8</v>
      </c>
      <c r="AH15" s="157" t="s">
        <v>8</v>
      </c>
      <c r="AI15" s="179" t="s">
        <v>8</v>
      </c>
      <c r="AJ15" s="158" t="s">
        <v>8</v>
      </c>
      <c r="AK15" s="179" t="s">
        <v>8</v>
      </c>
      <c r="AL15" s="158" t="s">
        <v>8</v>
      </c>
      <c r="AM15" s="179" t="s">
        <v>8</v>
      </c>
      <c r="AN15" s="158" t="s">
        <v>8</v>
      </c>
      <c r="AO15" s="180" t="s">
        <v>8</v>
      </c>
      <c r="AP15" s="157" t="s">
        <v>8</v>
      </c>
      <c r="AQ15" s="180" t="s">
        <v>8</v>
      </c>
      <c r="AR15" s="157" t="s">
        <v>8</v>
      </c>
      <c r="AS15" s="179" t="s">
        <v>8</v>
      </c>
      <c r="AT15" s="158" t="s">
        <v>8</v>
      </c>
      <c r="AU15" s="179" t="s">
        <v>8</v>
      </c>
      <c r="AV15" s="158" t="s">
        <v>8</v>
      </c>
      <c r="AW15" s="179" t="s">
        <v>8</v>
      </c>
      <c r="AX15" s="158" t="s">
        <v>8</v>
      </c>
      <c r="AY15" s="180" t="s">
        <v>8</v>
      </c>
      <c r="AZ15" s="157" t="s">
        <v>8</v>
      </c>
      <c r="BA15" s="180" t="s">
        <v>8</v>
      </c>
      <c r="BB15" s="157" t="s">
        <v>8</v>
      </c>
      <c r="BC15" s="179" t="s">
        <v>8</v>
      </c>
      <c r="BD15" s="158" t="s">
        <v>8</v>
      </c>
      <c r="BE15" s="179" t="s">
        <v>8</v>
      </c>
      <c r="BF15" s="158" t="s">
        <v>8</v>
      </c>
      <c r="BG15" s="179" t="s">
        <v>8</v>
      </c>
      <c r="BH15" s="158" t="s">
        <v>8</v>
      </c>
      <c r="BI15" s="180" t="s">
        <v>8</v>
      </c>
      <c r="BJ15" s="157" t="s">
        <v>8</v>
      </c>
      <c r="BK15" s="180" t="s">
        <v>8</v>
      </c>
      <c r="BL15" s="157" t="s">
        <v>8</v>
      </c>
      <c r="BM15" s="179" t="s">
        <v>8</v>
      </c>
      <c r="BN15" s="158" t="s">
        <v>8</v>
      </c>
      <c r="BO15" s="179" t="s">
        <v>8</v>
      </c>
      <c r="BP15" s="158" t="s">
        <v>8</v>
      </c>
      <c r="BQ15" s="179" t="s">
        <v>8</v>
      </c>
      <c r="BR15" s="158" t="s">
        <v>8</v>
      </c>
      <c r="BS15" s="180" t="s">
        <v>8</v>
      </c>
      <c r="BT15" s="157" t="s">
        <v>8</v>
      </c>
      <c r="BU15" s="180" t="s">
        <v>8</v>
      </c>
      <c r="BV15" s="159" t="s">
        <v>11</v>
      </c>
      <c r="BW15" s="180" t="s">
        <v>11</v>
      </c>
      <c r="BX15" s="162" t="s">
        <v>11</v>
      </c>
      <c r="BY15" s="193" t="s">
        <v>11</v>
      </c>
      <c r="BZ15" s="163" t="s">
        <v>11</v>
      </c>
      <c r="CA15" s="314" t="s">
        <v>11</v>
      </c>
      <c r="CB15" s="158" t="s">
        <v>11</v>
      </c>
      <c r="CC15" s="180" t="s">
        <v>11</v>
      </c>
      <c r="CD15" s="157" t="s">
        <v>11</v>
      </c>
      <c r="CE15" s="320" t="s">
        <v>11</v>
      </c>
      <c r="CF15" s="159" t="s">
        <v>11</v>
      </c>
      <c r="CG15" s="180" t="s">
        <v>11</v>
      </c>
      <c r="CH15" s="162" t="s">
        <v>11</v>
      </c>
      <c r="CI15" s="193" t="s">
        <v>11</v>
      </c>
      <c r="CJ15" s="163" t="s">
        <v>11</v>
      </c>
      <c r="CK15" s="314" t="s">
        <v>11</v>
      </c>
      <c r="CL15" s="158" t="s">
        <v>11</v>
      </c>
      <c r="CM15" s="180" t="s">
        <v>11</v>
      </c>
      <c r="CN15" s="157" t="s">
        <v>11</v>
      </c>
      <c r="CO15" s="180" t="s">
        <v>11</v>
      </c>
      <c r="CP15" s="251" t="s">
        <v>11</v>
      </c>
      <c r="CQ15" s="320" t="s">
        <v>11</v>
      </c>
      <c r="CR15" s="259" t="s">
        <v>11</v>
      </c>
      <c r="CS15" s="180" t="s">
        <v>11</v>
      </c>
      <c r="CT15" s="162" t="s">
        <v>11</v>
      </c>
      <c r="CU15" s="180" t="s">
        <v>11</v>
      </c>
      <c r="CV15" s="163" t="s">
        <v>11</v>
      </c>
      <c r="CW15" s="180" t="s">
        <v>11</v>
      </c>
      <c r="CX15" s="157" t="s">
        <v>11</v>
      </c>
      <c r="CY15" s="180" t="s">
        <v>11</v>
      </c>
      <c r="CZ15" s="157" t="s">
        <v>11</v>
      </c>
      <c r="DA15" s="320" t="s">
        <v>11</v>
      </c>
      <c r="DB15" s="360">
        <v>33334</v>
      </c>
      <c r="DC15" s="180" t="s">
        <v>11</v>
      </c>
      <c r="DD15" s="361">
        <v>38359</v>
      </c>
      <c r="DE15" s="193" t="s">
        <v>11</v>
      </c>
      <c r="DF15" s="362">
        <v>37248</v>
      </c>
      <c r="DG15" s="314" t="s">
        <v>11</v>
      </c>
      <c r="DH15" s="362">
        <v>39957</v>
      </c>
      <c r="DI15" s="314" t="s">
        <v>11</v>
      </c>
      <c r="DJ15" s="362">
        <v>148898</v>
      </c>
      <c r="DK15" s="180" t="s">
        <v>11</v>
      </c>
      <c r="DL15" s="364">
        <v>34272</v>
      </c>
      <c r="DM15" s="150">
        <f t="shared" si="32"/>
        <v>2.813943721125578E-2</v>
      </c>
      <c r="DN15" s="163">
        <v>36368</v>
      </c>
      <c r="DO15" s="150">
        <f t="shared" si="32"/>
        <v>-5.190437706926665E-2</v>
      </c>
      <c r="DP15" s="163">
        <v>38357</v>
      </c>
      <c r="DQ15" s="150">
        <f t="shared" si="32"/>
        <v>2.9773410652921051E-2</v>
      </c>
      <c r="DR15" s="163">
        <v>38427</v>
      </c>
      <c r="DS15" s="150">
        <f t="shared" si="32"/>
        <v>-3.8291163000225281E-2</v>
      </c>
      <c r="DT15" s="163">
        <v>147424</v>
      </c>
      <c r="DU15" s="320">
        <f t="shared" si="32"/>
        <v>-9.8993942161748061E-3</v>
      </c>
      <c r="DV15" s="364">
        <v>27520</v>
      </c>
      <c r="DW15" s="150">
        <f t="shared" si="35"/>
        <v>-0.19701213818860874</v>
      </c>
      <c r="DX15" s="163">
        <v>32708</v>
      </c>
      <c r="DY15" s="150">
        <f t="shared" si="22"/>
        <v>-0.1006379234491861</v>
      </c>
      <c r="DZ15" s="163">
        <v>37377</v>
      </c>
      <c r="EA15" s="150">
        <f t="shared" si="22"/>
        <v>-2.5549443387126169E-2</v>
      </c>
      <c r="EB15" s="163">
        <v>41572</v>
      </c>
      <c r="EC15" s="150">
        <f t="shared" si="22"/>
        <v>8.1843495458922222E-2</v>
      </c>
      <c r="ED15" s="163">
        <v>139177</v>
      </c>
      <c r="EE15" s="320">
        <f t="shared" si="33"/>
        <v>-5.5940688083351398E-2</v>
      </c>
      <c r="EF15" s="364">
        <v>26385</v>
      </c>
      <c r="EG15" s="150">
        <f t="shared" si="11"/>
        <v>-0.23012955182072825</v>
      </c>
      <c r="EH15" s="163">
        <v>31304</v>
      </c>
      <c r="EI15" s="150">
        <f t="shared" si="11"/>
        <v>-0.13924329080510334</v>
      </c>
      <c r="EJ15" s="163">
        <v>35395</v>
      </c>
      <c r="EK15" s="150">
        <f t="shared" si="11"/>
        <v>-7.722188909455896E-2</v>
      </c>
      <c r="EL15" s="163">
        <v>39422</v>
      </c>
      <c r="EM15" s="150">
        <f t="shared" si="24"/>
        <v>2.5893252140422041E-2</v>
      </c>
      <c r="EN15" s="163">
        <v>132506</v>
      </c>
      <c r="EO15" s="320">
        <f t="shared" si="12"/>
        <v>-0.10119112220533966</v>
      </c>
      <c r="EP15" s="364">
        <v>37353</v>
      </c>
      <c r="EQ15" s="150">
        <f t="shared" si="25"/>
        <v>0.41569073337123363</v>
      </c>
      <c r="ER15" s="573">
        <v>39444</v>
      </c>
      <c r="ES15" s="150">
        <f t="shared" si="26"/>
        <v>0.26003066700741129</v>
      </c>
      <c r="ET15" s="163">
        <v>38449</v>
      </c>
      <c r="EU15" s="150">
        <f t="shared" si="26"/>
        <v>8.6283373357818993E-2</v>
      </c>
      <c r="EV15" s="163">
        <v>45820</v>
      </c>
      <c r="EW15" s="150">
        <f t="shared" si="26"/>
        <v>0.16229516513621833</v>
      </c>
      <c r="EX15" s="163">
        <v>161066</v>
      </c>
      <c r="EY15" s="150">
        <f t="shared" si="26"/>
        <v>0.21553740962673396</v>
      </c>
      <c r="EZ15" s="573">
        <v>44432</v>
      </c>
      <c r="FA15" s="150">
        <f t="shared" ref="FA15:FA32" si="40">EZ15/EP15-1</f>
        <v>0.18951623698230402</v>
      </c>
      <c r="FB15" s="163">
        <v>50948</v>
      </c>
      <c r="FC15" s="150">
        <f t="shared" si="36"/>
        <v>0.29165399046749818</v>
      </c>
      <c r="FD15" s="163">
        <v>50854</v>
      </c>
      <c r="FE15" s="150">
        <f t="shared" si="37"/>
        <v>0.32263517906837635</v>
      </c>
      <c r="FF15" s="163">
        <v>51900</v>
      </c>
      <c r="FG15" s="150">
        <f t="shared" si="38"/>
        <v>0.13269314709733737</v>
      </c>
      <c r="FH15" s="163">
        <v>198134</v>
      </c>
      <c r="FI15" s="150">
        <f t="shared" si="39"/>
        <v>0.23014168105000432</v>
      </c>
    </row>
    <row r="16" spans="1:165" ht="19.5" x14ac:dyDescent="0.25">
      <c r="A16" s="648"/>
      <c r="B16" s="36" t="s">
        <v>46</v>
      </c>
      <c r="C16" s="8" t="s">
        <v>4</v>
      </c>
      <c r="D16" s="157" t="s">
        <v>50</v>
      </c>
      <c r="E16" s="10"/>
      <c r="F16" s="158" t="s">
        <v>8</v>
      </c>
      <c r="G16" s="10"/>
      <c r="H16" s="158" t="s">
        <v>8</v>
      </c>
      <c r="I16" s="10"/>
      <c r="J16" s="158" t="s">
        <v>8</v>
      </c>
      <c r="K16" s="290"/>
      <c r="L16" s="157" t="s">
        <v>8</v>
      </c>
      <c r="M16" s="290"/>
      <c r="N16" s="157" t="s">
        <v>50</v>
      </c>
      <c r="O16" s="179" t="s">
        <v>50</v>
      </c>
      <c r="P16" s="158" t="s">
        <v>8</v>
      </c>
      <c r="Q16" s="179" t="s">
        <v>8</v>
      </c>
      <c r="R16" s="158" t="s">
        <v>8</v>
      </c>
      <c r="S16" s="179" t="s">
        <v>8</v>
      </c>
      <c r="T16" s="158" t="s">
        <v>8</v>
      </c>
      <c r="U16" s="180" t="s">
        <v>8</v>
      </c>
      <c r="V16" s="157" t="s">
        <v>50</v>
      </c>
      <c r="W16" s="180" t="s">
        <v>50</v>
      </c>
      <c r="X16" s="157" t="s">
        <v>8</v>
      </c>
      <c r="Y16" s="179" t="s">
        <v>8</v>
      </c>
      <c r="Z16" s="158" t="s">
        <v>8</v>
      </c>
      <c r="AA16" s="179" t="s">
        <v>8</v>
      </c>
      <c r="AB16" s="158" t="s">
        <v>8</v>
      </c>
      <c r="AC16" s="179" t="s">
        <v>8</v>
      </c>
      <c r="AD16" s="158" t="s">
        <v>8</v>
      </c>
      <c r="AE16" s="180" t="s">
        <v>8</v>
      </c>
      <c r="AF16" s="157" t="s">
        <v>8</v>
      </c>
      <c r="AG16" s="180" t="s">
        <v>8</v>
      </c>
      <c r="AH16" s="157" t="s">
        <v>8</v>
      </c>
      <c r="AI16" s="179" t="s">
        <v>8</v>
      </c>
      <c r="AJ16" s="158" t="s">
        <v>8</v>
      </c>
      <c r="AK16" s="179" t="s">
        <v>8</v>
      </c>
      <c r="AL16" s="158" t="s">
        <v>8</v>
      </c>
      <c r="AM16" s="179" t="s">
        <v>8</v>
      </c>
      <c r="AN16" s="158" t="s">
        <v>8</v>
      </c>
      <c r="AO16" s="180" t="s">
        <v>8</v>
      </c>
      <c r="AP16" s="157" t="s">
        <v>8</v>
      </c>
      <c r="AQ16" s="180" t="s">
        <v>8</v>
      </c>
      <c r="AR16" s="157" t="s">
        <v>8</v>
      </c>
      <c r="AS16" s="179" t="s">
        <v>8</v>
      </c>
      <c r="AT16" s="158" t="s">
        <v>8</v>
      </c>
      <c r="AU16" s="179" t="s">
        <v>8</v>
      </c>
      <c r="AV16" s="158" t="s">
        <v>8</v>
      </c>
      <c r="AW16" s="179" t="s">
        <v>8</v>
      </c>
      <c r="AX16" s="158" t="s">
        <v>8</v>
      </c>
      <c r="AY16" s="180" t="s">
        <v>8</v>
      </c>
      <c r="AZ16" s="157" t="s">
        <v>8</v>
      </c>
      <c r="BA16" s="180" t="s">
        <v>8</v>
      </c>
      <c r="BB16" s="157" t="s">
        <v>8</v>
      </c>
      <c r="BC16" s="179" t="s">
        <v>8</v>
      </c>
      <c r="BD16" s="158" t="s">
        <v>8</v>
      </c>
      <c r="BE16" s="179" t="s">
        <v>8</v>
      </c>
      <c r="BF16" s="158" t="s">
        <v>8</v>
      </c>
      <c r="BG16" s="179" t="s">
        <v>8</v>
      </c>
      <c r="BH16" s="158" t="s">
        <v>8</v>
      </c>
      <c r="BI16" s="180" t="s">
        <v>8</v>
      </c>
      <c r="BJ16" s="157" t="s">
        <v>8</v>
      </c>
      <c r="BK16" s="180" t="s">
        <v>8</v>
      </c>
      <c r="BL16" s="157" t="s">
        <v>8</v>
      </c>
      <c r="BM16" s="179" t="s">
        <v>8</v>
      </c>
      <c r="BN16" s="158" t="s">
        <v>8</v>
      </c>
      <c r="BO16" s="179" t="s">
        <v>8</v>
      </c>
      <c r="BP16" s="158" t="s">
        <v>8</v>
      </c>
      <c r="BQ16" s="179" t="s">
        <v>8</v>
      </c>
      <c r="BR16" s="158" t="s">
        <v>8</v>
      </c>
      <c r="BS16" s="180" t="s">
        <v>8</v>
      </c>
      <c r="BT16" s="157" t="s">
        <v>8</v>
      </c>
      <c r="BU16" s="180" t="s">
        <v>8</v>
      </c>
      <c r="BV16" s="159" t="s">
        <v>11</v>
      </c>
      <c r="BW16" s="180" t="s">
        <v>11</v>
      </c>
      <c r="BX16" s="162" t="s">
        <v>11</v>
      </c>
      <c r="BY16" s="193" t="s">
        <v>11</v>
      </c>
      <c r="BZ16" s="163" t="s">
        <v>11</v>
      </c>
      <c r="CA16" s="314" t="s">
        <v>11</v>
      </c>
      <c r="CB16" s="158" t="s">
        <v>11</v>
      </c>
      <c r="CC16" s="180" t="s">
        <v>11</v>
      </c>
      <c r="CD16" s="157" t="s">
        <v>11</v>
      </c>
      <c r="CE16" s="320" t="s">
        <v>11</v>
      </c>
      <c r="CF16" s="159" t="s">
        <v>11</v>
      </c>
      <c r="CG16" s="180" t="s">
        <v>11</v>
      </c>
      <c r="CH16" s="162" t="s">
        <v>11</v>
      </c>
      <c r="CI16" s="193" t="s">
        <v>11</v>
      </c>
      <c r="CJ16" s="163" t="s">
        <v>11</v>
      </c>
      <c r="CK16" s="314" t="s">
        <v>11</v>
      </c>
      <c r="CL16" s="158" t="s">
        <v>11</v>
      </c>
      <c r="CM16" s="180" t="s">
        <v>11</v>
      </c>
      <c r="CN16" s="157" t="s">
        <v>11</v>
      </c>
      <c r="CO16" s="180" t="s">
        <v>11</v>
      </c>
      <c r="CP16" s="251" t="s">
        <v>11</v>
      </c>
      <c r="CQ16" s="320" t="s">
        <v>11</v>
      </c>
      <c r="CR16" s="259" t="s">
        <v>11</v>
      </c>
      <c r="CS16" s="180" t="s">
        <v>11</v>
      </c>
      <c r="CT16" s="162" t="s">
        <v>11</v>
      </c>
      <c r="CU16" s="180" t="s">
        <v>11</v>
      </c>
      <c r="CV16" s="163" t="s">
        <v>11</v>
      </c>
      <c r="CW16" s="180" t="s">
        <v>11</v>
      </c>
      <c r="CX16" s="157" t="s">
        <v>11</v>
      </c>
      <c r="CY16" s="180" t="s">
        <v>11</v>
      </c>
      <c r="CZ16" s="157" t="s">
        <v>11</v>
      </c>
      <c r="DA16" s="320" t="s">
        <v>11</v>
      </c>
      <c r="DB16" s="360">
        <v>22836</v>
      </c>
      <c r="DC16" s="180" t="s">
        <v>11</v>
      </c>
      <c r="DD16" s="361">
        <v>24175</v>
      </c>
      <c r="DE16" s="193" t="s">
        <v>11</v>
      </c>
      <c r="DF16" s="362">
        <v>26559</v>
      </c>
      <c r="DG16" s="314" t="s">
        <v>11</v>
      </c>
      <c r="DH16" s="362">
        <v>27421</v>
      </c>
      <c r="DI16" s="314" t="s">
        <v>11</v>
      </c>
      <c r="DJ16" s="362">
        <v>100991</v>
      </c>
      <c r="DK16" s="180" t="s">
        <v>11</v>
      </c>
      <c r="DL16" s="364">
        <v>22074</v>
      </c>
      <c r="DM16" s="150">
        <f t="shared" si="32"/>
        <v>-3.3368365738307926E-2</v>
      </c>
      <c r="DN16" s="163">
        <v>23707</v>
      </c>
      <c r="DO16" s="150">
        <f t="shared" si="32"/>
        <v>-1.9358841778696956E-2</v>
      </c>
      <c r="DP16" s="163">
        <v>27703</v>
      </c>
      <c r="DQ16" s="150">
        <f t="shared" si="32"/>
        <v>4.3073910915320646E-2</v>
      </c>
      <c r="DR16" s="163">
        <v>27757</v>
      </c>
      <c r="DS16" s="150">
        <f t="shared" si="32"/>
        <v>1.2253382444112226E-2</v>
      </c>
      <c r="DT16" s="163">
        <v>101241</v>
      </c>
      <c r="DU16" s="320">
        <f t="shared" si="32"/>
        <v>2.4754681110197296E-3</v>
      </c>
      <c r="DV16" s="364">
        <v>20198</v>
      </c>
      <c r="DW16" s="150">
        <f t="shared" si="35"/>
        <v>-8.4986862372021355E-2</v>
      </c>
      <c r="DX16" s="163">
        <v>25387</v>
      </c>
      <c r="DY16" s="150">
        <f t="shared" si="22"/>
        <v>7.0865145315729627E-2</v>
      </c>
      <c r="DZ16" s="163">
        <v>30852</v>
      </c>
      <c r="EA16" s="150">
        <f t="shared" si="22"/>
        <v>0.11366999963902824</v>
      </c>
      <c r="EB16" s="163">
        <v>30201</v>
      </c>
      <c r="EC16" s="150">
        <f t="shared" si="22"/>
        <v>8.8049861296249698E-2</v>
      </c>
      <c r="ED16" s="163">
        <v>106640</v>
      </c>
      <c r="EE16" s="320">
        <f t="shared" si="33"/>
        <v>5.3328197074307804E-2</v>
      </c>
      <c r="EF16" s="364">
        <v>19157</v>
      </c>
      <c r="EG16" s="150">
        <f t="shared" si="11"/>
        <v>-0.1321464165987134</v>
      </c>
      <c r="EH16" s="163">
        <v>24170</v>
      </c>
      <c r="EI16" s="150">
        <f t="shared" si="11"/>
        <v>1.9530096595942181E-2</v>
      </c>
      <c r="EJ16" s="163">
        <v>29079</v>
      </c>
      <c r="EK16" s="150">
        <f t="shared" si="11"/>
        <v>4.9669710861639516E-2</v>
      </c>
      <c r="EL16" s="163">
        <v>28704</v>
      </c>
      <c r="EM16" s="150">
        <f t="shared" si="24"/>
        <v>3.4117519904888871E-2</v>
      </c>
      <c r="EN16" s="163">
        <v>101111</v>
      </c>
      <c r="EO16" s="320">
        <f t="shared" si="12"/>
        <v>-1.2840647563734375E-3</v>
      </c>
      <c r="EP16" s="364">
        <v>25060</v>
      </c>
      <c r="EQ16" s="150">
        <f t="shared" si="25"/>
        <v>0.30813801743488023</v>
      </c>
      <c r="ER16" s="573">
        <v>29493</v>
      </c>
      <c r="ES16" s="150">
        <f t="shared" si="26"/>
        <v>0.22023169218038885</v>
      </c>
      <c r="ET16" s="163">
        <v>31213</v>
      </c>
      <c r="EU16" s="150">
        <f t="shared" si="26"/>
        <v>7.3386292513497819E-2</v>
      </c>
      <c r="EV16" s="163">
        <v>31279</v>
      </c>
      <c r="EW16" s="150">
        <f t="shared" si="26"/>
        <v>8.9708751393533959E-2</v>
      </c>
      <c r="EX16" s="163">
        <v>117045</v>
      </c>
      <c r="EY16" s="150">
        <f t="shared" si="26"/>
        <v>0.15758918416393874</v>
      </c>
      <c r="EZ16" s="573">
        <v>30993</v>
      </c>
      <c r="FA16" s="150">
        <f t="shared" si="40"/>
        <v>0.2367517956903431</v>
      </c>
      <c r="FB16" s="163">
        <v>31034</v>
      </c>
      <c r="FC16" s="150">
        <f t="shared" si="36"/>
        <v>5.2249686366256487E-2</v>
      </c>
      <c r="FD16" s="163">
        <v>34968</v>
      </c>
      <c r="FE16" s="150">
        <f t="shared" si="37"/>
        <v>0.12030243808669461</v>
      </c>
      <c r="FF16" s="163">
        <v>37312</v>
      </c>
      <c r="FG16" s="150">
        <f t="shared" si="38"/>
        <v>0.19287701013459513</v>
      </c>
      <c r="FH16" s="163">
        <v>134307</v>
      </c>
      <c r="FI16" s="150">
        <f t="shared" si="39"/>
        <v>0.14748173779315654</v>
      </c>
    </row>
    <row r="17" spans="1:165" ht="19.5" x14ac:dyDescent="0.25">
      <c r="A17" s="648"/>
      <c r="B17" s="36" t="s">
        <v>66</v>
      </c>
      <c r="C17" s="8" t="s">
        <v>67</v>
      </c>
      <c r="D17" s="157" t="s">
        <v>50</v>
      </c>
      <c r="E17" s="294"/>
      <c r="F17" s="158"/>
      <c r="G17" s="294"/>
      <c r="H17" s="158" t="s">
        <v>8</v>
      </c>
      <c r="I17" s="294"/>
      <c r="J17" s="158" t="s">
        <v>8</v>
      </c>
      <c r="K17" s="290"/>
      <c r="L17" s="157" t="s">
        <v>8</v>
      </c>
      <c r="M17" s="290"/>
      <c r="N17" s="157" t="s">
        <v>50</v>
      </c>
      <c r="O17" s="179" t="s">
        <v>50</v>
      </c>
      <c r="P17" s="158" t="s">
        <v>8</v>
      </c>
      <c r="Q17" s="179" t="s">
        <v>8</v>
      </c>
      <c r="R17" s="158" t="s">
        <v>8</v>
      </c>
      <c r="S17" s="179" t="s">
        <v>8</v>
      </c>
      <c r="T17" s="158" t="s">
        <v>8</v>
      </c>
      <c r="U17" s="180" t="s">
        <v>77</v>
      </c>
      <c r="V17" s="157" t="s">
        <v>50</v>
      </c>
      <c r="W17" s="180" t="s">
        <v>50</v>
      </c>
      <c r="X17" s="157" t="s">
        <v>8</v>
      </c>
      <c r="Y17" s="179" t="s">
        <v>8</v>
      </c>
      <c r="Z17" s="158" t="s">
        <v>8</v>
      </c>
      <c r="AA17" s="179" t="s">
        <v>8</v>
      </c>
      <c r="AB17" s="158" t="s">
        <v>8</v>
      </c>
      <c r="AC17" s="179" t="s">
        <v>8</v>
      </c>
      <c r="AD17" s="158" t="s">
        <v>8</v>
      </c>
      <c r="AE17" s="180" t="s">
        <v>77</v>
      </c>
      <c r="AF17" s="157" t="s">
        <v>8</v>
      </c>
      <c r="AG17" s="180" t="s">
        <v>8</v>
      </c>
      <c r="AH17" s="157" t="s">
        <v>8</v>
      </c>
      <c r="AI17" s="179" t="s">
        <v>8</v>
      </c>
      <c r="AJ17" s="158" t="s">
        <v>8</v>
      </c>
      <c r="AK17" s="179" t="s">
        <v>8</v>
      </c>
      <c r="AL17" s="158" t="s">
        <v>8</v>
      </c>
      <c r="AM17" s="179" t="s">
        <v>8</v>
      </c>
      <c r="AN17" s="158" t="s">
        <v>8</v>
      </c>
      <c r="AO17" s="180" t="s">
        <v>77</v>
      </c>
      <c r="AP17" s="157" t="s">
        <v>8</v>
      </c>
      <c r="AQ17" s="180" t="s">
        <v>8</v>
      </c>
      <c r="AR17" s="157" t="s">
        <v>8</v>
      </c>
      <c r="AS17" s="179" t="s">
        <v>8</v>
      </c>
      <c r="AT17" s="158" t="s">
        <v>8</v>
      </c>
      <c r="AU17" s="179" t="s">
        <v>8</v>
      </c>
      <c r="AV17" s="158" t="s">
        <v>8</v>
      </c>
      <c r="AW17" s="179" t="s">
        <v>8</v>
      </c>
      <c r="AX17" s="158" t="s">
        <v>8</v>
      </c>
      <c r="AY17" s="180" t="s">
        <v>77</v>
      </c>
      <c r="AZ17" s="157" t="s">
        <v>8</v>
      </c>
      <c r="BA17" s="180" t="s">
        <v>8</v>
      </c>
      <c r="BB17" s="157" t="s">
        <v>8</v>
      </c>
      <c r="BC17" s="179" t="s">
        <v>8</v>
      </c>
      <c r="BD17" s="158" t="s">
        <v>8</v>
      </c>
      <c r="BE17" s="179" t="s">
        <v>8</v>
      </c>
      <c r="BF17" s="158" t="s">
        <v>8</v>
      </c>
      <c r="BG17" s="179" t="s">
        <v>8</v>
      </c>
      <c r="BH17" s="158" t="s">
        <v>8</v>
      </c>
      <c r="BI17" s="180" t="s">
        <v>77</v>
      </c>
      <c r="BJ17" s="157" t="s">
        <v>8</v>
      </c>
      <c r="BK17" s="180" t="s">
        <v>8</v>
      </c>
      <c r="BL17" s="157" t="s">
        <v>8</v>
      </c>
      <c r="BM17" s="179" t="s">
        <v>8</v>
      </c>
      <c r="BN17" s="158" t="s">
        <v>8</v>
      </c>
      <c r="BO17" s="179" t="s">
        <v>8</v>
      </c>
      <c r="BP17" s="158" t="s">
        <v>8</v>
      </c>
      <c r="BQ17" s="179" t="s">
        <v>8</v>
      </c>
      <c r="BR17" s="158" t="s">
        <v>8</v>
      </c>
      <c r="BS17" s="180" t="s">
        <v>77</v>
      </c>
      <c r="BT17" s="157" t="s">
        <v>8</v>
      </c>
      <c r="BU17" s="180" t="s">
        <v>8</v>
      </c>
      <c r="BV17" s="159" t="s">
        <v>11</v>
      </c>
      <c r="BW17" s="180" t="s">
        <v>11</v>
      </c>
      <c r="BX17" s="162" t="s">
        <v>11</v>
      </c>
      <c r="BY17" s="193" t="s">
        <v>11</v>
      </c>
      <c r="BZ17" s="163" t="s">
        <v>11</v>
      </c>
      <c r="CA17" s="314" t="s">
        <v>11</v>
      </c>
      <c r="CB17" s="158" t="s">
        <v>11</v>
      </c>
      <c r="CC17" s="180" t="s">
        <v>11</v>
      </c>
      <c r="CD17" s="157" t="s">
        <v>11</v>
      </c>
      <c r="CE17" s="320" t="s">
        <v>11</v>
      </c>
      <c r="CF17" s="159" t="s">
        <v>11</v>
      </c>
      <c r="CG17" s="180" t="s">
        <v>11</v>
      </c>
      <c r="CH17" s="162" t="s">
        <v>11</v>
      </c>
      <c r="CI17" s="193" t="s">
        <v>11</v>
      </c>
      <c r="CJ17" s="163" t="s">
        <v>11</v>
      </c>
      <c r="CK17" s="314" t="s">
        <v>11</v>
      </c>
      <c r="CL17" s="158" t="s">
        <v>11</v>
      </c>
      <c r="CM17" s="180" t="s">
        <v>11</v>
      </c>
      <c r="CN17" s="157" t="s">
        <v>11</v>
      </c>
      <c r="CO17" s="180" t="s">
        <v>11</v>
      </c>
      <c r="CP17" s="251" t="s">
        <v>11</v>
      </c>
      <c r="CQ17" s="320" t="s">
        <v>11</v>
      </c>
      <c r="CR17" s="259" t="s">
        <v>11</v>
      </c>
      <c r="CS17" s="180" t="s">
        <v>11</v>
      </c>
      <c r="CT17" s="162" t="s">
        <v>11</v>
      </c>
      <c r="CU17" s="180" t="s">
        <v>11</v>
      </c>
      <c r="CV17" s="163" t="s">
        <v>11</v>
      </c>
      <c r="CW17" s="180" t="s">
        <v>11</v>
      </c>
      <c r="CX17" s="157" t="s">
        <v>11</v>
      </c>
      <c r="CY17" s="180" t="s">
        <v>11</v>
      </c>
      <c r="CZ17" s="157" t="s">
        <v>11</v>
      </c>
      <c r="DA17" s="320" t="s">
        <v>11</v>
      </c>
      <c r="DB17" s="360">
        <v>11940</v>
      </c>
      <c r="DC17" s="180" t="s">
        <v>11</v>
      </c>
      <c r="DD17" s="361">
        <v>15747</v>
      </c>
      <c r="DE17" s="193" t="s">
        <v>11</v>
      </c>
      <c r="DF17" s="362">
        <v>12493</v>
      </c>
      <c r="DG17" s="314" t="s">
        <v>11</v>
      </c>
      <c r="DH17" s="362">
        <v>14142</v>
      </c>
      <c r="DI17" s="314" t="s">
        <v>11</v>
      </c>
      <c r="DJ17" s="362">
        <v>54322</v>
      </c>
      <c r="DK17" s="180" t="s">
        <v>11</v>
      </c>
      <c r="DL17" s="364">
        <v>13808</v>
      </c>
      <c r="DM17" s="150">
        <f t="shared" si="32"/>
        <v>0.15644891122278048</v>
      </c>
      <c r="DN17" s="163">
        <v>20139</v>
      </c>
      <c r="DO17" s="150">
        <f t="shared" si="32"/>
        <v>0.27891026862259483</v>
      </c>
      <c r="DP17" s="163">
        <v>17943</v>
      </c>
      <c r="DQ17" s="150">
        <f t="shared" si="32"/>
        <v>0.43624429680621146</v>
      </c>
      <c r="DR17" s="163">
        <v>13725</v>
      </c>
      <c r="DS17" s="150">
        <f t="shared" si="32"/>
        <v>-2.9486635553669927E-2</v>
      </c>
      <c r="DT17" s="163">
        <v>65615</v>
      </c>
      <c r="DU17" s="320">
        <f t="shared" si="32"/>
        <v>0.20788998932292624</v>
      </c>
      <c r="DV17" s="364">
        <v>13523</v>
      </c>
      <c r="DW17" s="150">
        <f t="shared" si="35"/>
        <v>-2.0640208574739249E-2</v>
      </c>
      <c r="DX17" s="163">
        <v>18952</v>
      </c>
      <c r="DY17" s="150">
        <f t="shared" si="22"/>
        <v>-5.894036446695472E-2</v>
      </c>
      <c r="DZ17" s="163">
        <v>18643</v>
      </c>
      <c r="EA17" s="150">
        <f t="shared" si="22"/>
        <v>3.9012428244997954E-2</v>
      </c>
      <c r="EB17" s="163">
        <v>19438</v>
      </c>
      <c r="EC17" s="150">
        <f t="shared" si="22"/>
        <v>0.41624772313296909</v>
      </c>
      <c r="ED17" s="163">
        <v>70556</v>
      </c>
      <c r="EE17" s="320">
        <f t="shared" si="33"/>
        <v>7.5302903299550472E-2</v>
      </c>
      <c r="EF17" s="364">
        <v>11378</v>
      </c>
      <c r="EG17" s="150">
        <f t="shared" si="11"/>
        <v>-0.17598493626882972</v>
      </c>
      <c r="EH17" s="163">
        <v>16430</v>
      </c>
      <c r="EI17" s="150">
        <f t="shared" si="11"/>
        <v>-0.18417001837231239</v>
      </c>
      <c r="EJ17" s="163">
        <v>16107</v>
      </c>
      <c r="EK17" s="150">
        <f t="shared" si="11"/>
        <v>-0.10232402608259483</v>
      </c>
      <c r="EL17" s="163">
        <v>16158</v>
      </c>
      <c r="EM17" s="150">
        <f t="shared" si="24"/>
        <v>0.17726775956284158</v>
      </c>
      <c r="EN17" s="163">
        <v>60073</v>
      </c>
      <c r="EO17" s="320">
        <f t="shared" si="12"/>
        <v>-8.4462394269603003E-2</v>
      </c>
      <c r="EP17" s="364">
        <v>13717</v>
      </c>
      <c r="EQ17" s="150">
        <f t="shared" si="25"/>
        <v>0.20557215679381269</v>
      </c>
      <c r="ER17" s="573">
        <v>21118</v>
      </c>
      <c r="ES17" s="150">
        <f t="shared" si="26"/>
        <v>0.28533171028606219</v>
      </c>
      <c r="ET17" s="163">
        <v>14410</v>
      </c>
      <c r="EU17" s="150">
        <f t="shared" si="26"/>
        <v>-0.105357918917241</v>
      </c>
      <c r="EV17" s="163">
        <v>19054</v>
      </c>
      <c r="EW17" s="150">
        <f t="shared" si="26"/>
        <v>0.17923010273548701</v>
      </c>
      <c r="EX17" s="163">
        <v>68299</v>
      </c>
      <c r="EY17" s="150">
        <f t="shared" si="26"/>
        <v>0.13693339769946555</v>
      </c>
      <c r="EZ17" s="573">
        <v>12388</v>
      </c>
      <c r="FA17" s="150">
        <f t="shared" si="40"/>
        <v>-9.6887074433185116E-2</v>
      </c>
      <c r="FB17" s="163">
        <v>24100</v>
      </c>
      <c r="FC17" s="150">
        <f t="shared" si="36"/>
        <v>0.14120655365091395</v>
      </c>
      <c r="FD17" s="163">
        <v>22625</v>
      </c>
      <c r="FE17" s="150">
        <f t="shared" si="37"/>
        <v>0.57009021512838309</v>
      </c>
      <c r="FF17" s="163">
        <v>23793</v>
      </c>
      <c r="FG17" s="150">
        <f t="shared" si="38"/>
        <v>0.24871418074944884</v>
      </c>
      <c r="FH17" s="163">
        <v>82906</v>
      </c>
      <c r="FI17" s="150">
        <f t="shared" si="39"/>
        <v>0.21386843145580459</v>
      </c>
    </row>
    <row r="18" spans="1:165" ht="19.5" x14ac:dyDescent="0.25">
      <c r="A18" s="648"/>
      <c r="B18" s="36" t="s">
        <v>47</v>
      </c>
      <c r="C18" s="8" t="s">
        <v>5</v>
      </c>
      <c r="D18" s="157" t="s">
        <v>50</v>
      </c>
      <c r="E18" s="10"/>
      <c r="F18" s="158" t="s">
        <v>8</v>
      </c>
      <c r="G18" s="10"/>
      <c r="H18" s="158" t="s">
        <v>8</v>
      </c>
      <c r="I18" s="10"/>
      <c r="J18" s="158" t="s">
        <v>8</v>
      </c>
      <c r="K18" s="290"/>
      <c r="L18" s="157" t="s">
        <v>8</v>
      </c>
      <c r="M18" s="290"/>
      <c r="N18" s="157" t="s">
        <v>50</v>
      </c>
      <c r="O18" s="179" t="s">
        <v>50</v>
      </c>
      <c r="P18" s="158" t="s">
        <v>8</v>
      </c>
      <c r="Q18" s="179" t="s">
        <v>8</v>
      </c>
      <c r="R18" s="158" t="s">
        <v>8</v>
      </c>
      <c r="S18" s="179" t="s">
        <v>8</v>
      </c>
      <c r="T18" s="158" t="s">
        <v>8</v>
      </c>
      <c r="U18" s="180" t="s">
        <v>8</v>
      </c>
      <c r="V18" s="157" t="s">
        <v>50</v>
      </c>
      <c r="W18" s="180" t="s">
        <v>50</v>
      </c>
      <c r="X18" s="157" t="s">
        <v>8</v>
      </c>
      <c r="Y18" s="179" t="s">
        <v>8</v>
      </c>
      <c r="Z18" s="158" t="s">
        <v>8</v>
      </c>
      <c r="AA18" s="179" t="s">
        <v>8</v>
      </c>
      <c r="AB18" s="158" t="s">
        <v>8</v>
      </c>
      <c r="AC18" s="179" t="s">
        <v>8</v>
      </c>
      <c r="AD18" s="158" t="s">
        <v>8</v>
      </c>
      <c r="AE18" s="180" t="s">
        <v>8</v>
      </c>
      <c r="AF18" s="157" t="s">
        <v>8</v>
      </c>
      <c r="AG18" s="180" t="s">
        <v>8</v>
      </c>
      <c r="AH18" s="157" t="s">
        <v>8</v>
      </c>
      <c r="AI18" s="179" t="s">
        <v>8</v>
      </c>
      <c r="AJ18" s="158" t="s">
        <v>8</v>
      </c>
      <c r="AK18" s="179" t="s">
        <v>8</v>
      </c>
      <c r="AL18" s="158" t="s">
        <v>8</v>
      </c>
      <c r="AM18" s="179" t="s">
        <v>8</v>
      </c>
      <c r="AN18" s="158" t="s">
        <v>8</v>
      </c>
      <c r="AO18" s="180" t="s">
        <v>8</v>
      </c>
      <c r="AP18" s="157" t="s">
        <v>8</v>
      </c>
      <c r="AQ18" s="180" t="s">
        <v>8</v>
      </c>
      <c r="AR18" s="157" t="s">
        <v>8</v>
      </c>
      <c r="AS18" s="179" t="s">
        <v>8</v>
      </c>
      <c r="AT18" s="158" t="s">
        <v>8</v>
      </c>
      <c r="AU18" s="179" t="s">
        <v>8</v>
      </c>
      <c r="AV18" s="158" t="s">
        <v>8</v>
      </c>
      <c r="AW18" s="179" t="s">
        <v>8</v>
      </c>
      <c r="AX18" s="158" t="s">
        <v>8</v>
      </c>
      <c r="AY18" s="180" t="s">
        <v>8</v>
      </c>
      <c r="AZ18" s="157" t="s">
        <v>8</v>
      </c>
      <c r="BA18" s="180" t="s">
        <v>8</v>
      </c>
      <c r="BB18" s="157" t="s">
        <v>8</v>
      </c>
      <c r="BC18" s="179" t="s">
        <v>8</v>
      </c>
      <c r="BD18" s="158" t="s">
        <v>8</v>
      </c>
      <c r="BE18" s="179" t="s">
        <v>8</v>
      </c>
      <c r="BF18" s="158" t="s">
        <v>8</v>
      </c>
      <c r="BG18" s="179" t="s">
        <v>8</v>
      </c>
      <c r="BH18" s="158" t="s">
        <v>8</v>
      </c>
      <c r="BI18" s="180" t="s">
        <v>8</v>
      </c>
      <c r="BJ18" s="157" t="s">
        <v>8</v>
      </c>
      <c r="BK18" s="180" t="s">
        <v>8</v>
      </c>
      <c r="BL18" s="157" t="s">
        <v>8</v>
      </c>
      <c r="BM18" s="179" t="s">
        <v>8</v>
      </c>
      <c r="BN18" s="158" t="s">
        <v>8</v>
      </c>
      <c r="BO18" s="179" t="s">
        <v>8</v>
      </c>
      <c r="BP18" s="158" t="s">
        <v>8</v>
      </c>
      <c r="BQ18" s="179" t="s">
        <v>8</v>
      </c>
      <c r="BR18" s="158" t="s">
        <v>8</v>
      </c>
      <c r="BS18" s="180" t="s">
        <v>8</v>
      </c>
      <c r="BT18" s="157" t="s">
        <v>8</v>
      </c>
      <c r="BU18" s="180" t="s">
        <v>8</v>
      </c>
      <c r="BV18" s="159" t="s">
        <v>11</v>
      </c>
      <c r="BW18" s="180" t="s">
        <v>11</v>
      </c>
      <c r="BX18" s="162" t="s">
        <v>11</v>
      </c>
      <c r="BY18" s="193" t="s">
        <v>11</v>
      </c>
      <c r="BZ18" s="163" t="s">
        <v>11</v>
      </c>
      <c r="CA18" s="314" t="s">
        <v>11</v>
      </c>
      <c r="CB18" s="158" t="s">
        <v>11</v>
      </c>
      <c r="CC18" s="180" t="s">
        <v>11</v>
      </c>
      <c r="CD18" s="157" t="s">
        <v>11</v>
      </c>
      <c r="CE18" s="320" t="s">
        <v>11</v>
      </c>
      <c r="CF18" s="159" t="s">
        <v>11</v>
      </c>
      <c r="CG18" s="180" t="s">
        <v>11</v>
      </c>
      <c r="CH18" s="162" t="s">
        <v>11</v>
      </c>
      <c r="CI18" s="193" t="s">
        <v>11</v>
      </c>
      <c r="CJ18" s="163" t="s">
        <v>11</v>
      </c>
      <c r="CK18" s="314" t="s">
        <v>11</v>
      </c>
      <c r="CL18" s="158" t="s">
        <v>11</v>
      </c>
      <c r="CM18" s="180" t="s">
        <v>11</v>
      </c>
      <c r="CN18" s="157" t="s">
        <v>11</v>
      </c>
      <c r="CO18" s="180" t="s">
        <v>11</v>
      </c>
      <c r="CP18" s="251" t="s">
        <v>11</v>
      </c>
      <c r="CQ18" s="320" t="s">
        <v>11</v>
      </c>
      <c r="CR18" s="259" t="s">
        <v>11</v>
      </c>
      <c r="CS18" s="180" t="s">
        <v>11</v>
      </c>
      <c r="CT18" s="162" t="s">
        <v>11</v>
      </c>
      <c r="CU18" s="180" t="s">
        <v>11</v>
      </c>
      <c r="CV18" s="163" t="s">
        <v>11</v>
      </c>
      <c r="CW18" s="180" t="s">
        <v>11</v>
      </c>
      <c r="CX18" s="157" t="s">
        <v>11</v>
      </c>
      <c r="CY18" s="180" t="s">
        <v>11</v>
      </c>
      <c r="CZ18" s="157" t="s">
        <v>11</v>
      </c>
      <c r="DA18" s="320" t="s">
        <v>11</v>
      </c>
      <c r="DB18" s="360">
        <v>8423</v>
      </c>
      <c r="DC18" s="180" t="s">
        <v>11</v>
      </c>
      <c r="DD18" s="361">
        <v>9420</v>
      </c>
      <c r="DE18" s="193" t="s">
        <v>11</v>
      </c>
      <c r="DF18" s="362">
        <v>8595</v>
      </c>
      <c r="DG18" s="314" t="s">
        <v>11</v>
      </c>
      <c r="DH18" s="362">
        <v>9934</v>
      </c>
      <c r="DI18" s="314" t="s">
        <v>11</v>
      </c>
      <c r="DJ18" s="362">
        <v>36371</v>
      </c>
      <c r="DK18" s="180" t="s">
        <v>11</v>
      </c>
      <c r="DL18" s="364">
        <v>8909</v>
      </c>
      <c r="DM18" s="150">
        <f t="shared" si="32"/>
        <v>5.7699157069927676E-2</v>
      </c>
      <c r="DN18" s="163">
        <v>9232</v>
      </c>
      <c r="DO18" s="150">
        <f t="shared" si="32"/>
        <v>-1.995753715498938E-2</v>
      </c>
      <c r="DP18" s="163">
        <v>8563</v>
      </c>
      <c r="DQ18" s="150">
        <f t="shared" si="32"/>
        <v>-3.7230948225712712E-3</v>
      </c>
      <c r="DR18" s="163">
        <v>9497</v>
      </c>
      <c r="DS18" s="150">
        <f t="shared" si="32"/>
        <v>-4.3990336219045689E-2</v>
      </c>
      <c r="DT18" s="163">
        <v>36201</v>
      </c>
      <c r="DU18" s="320">
        <f t="shared" si="32"/>
        <v>-4.6740535041653875E-3</v>
      </c>
      <c r="DV18" s="364">
        <v>6905</v>
      </c>
      <c r="DW18" s="150">
        <f t="shared" si="35"/>
        <v>-0.22494107082725334</v>
      </c>
      <c r="DX18" s="163">
        <v>8669</v>
      </c>
      <c r="DY18" s="150">
        <f t="shared" si="22"/>
        <v>-6.0983535528596144E-2</v>
      </c>
      <c r="DZ18" s="163">
        <v>8824</v>
      </c>
      <c r="EA18" s="150">
        <f t="shared" si="22"/>
        <v>3.0479971972439568E-2</v>
      </c>
      <c r="EB18" s="163">
        <v>10002</v>
      </c>
      <c r="EC18" s="150">
        <f t="shared" si="22"/>
        <v>5.3174686743182153E-2</v>
      </c>
      <c r="ED18" s="163">
        <v>34400</v>
      </c>
      <c r="EE18" s="320">
        <f t="shared" si="33"/>
        <v>-4.9750006905886601E-2</v>
      </c>
      <c r="EF18" s="364">
        <v>6465</v>
      </c>
      <c r="EG18" s="150">
        <f t="shared" si="11"/>
        <v>-0.27432932989112135</v>
      </c>
      <c r="EH18" s="163">
        <v>8219</v>
      </c>
      <c r="EI18" s="150">
        <f t="shared" si="11"/>
        <v>-0.10972703639514736</v>
      </c>
      <c r="EJ18" s="163">
        <v>8347</v>
      </c>
      <c r="EK18" s="150">
        <f t="shared" si="11"/>
        <v>-2.5224804390984512E-2</v>
      </c>
      <c r="EL18" s="163">
        <v>9562</v>
      </c>
      <c r="EM18" s="150">
        <f t="shared" si="24"/>
        <v>6.8442666105086314E-3</v>
      </c>
      <c r="EN18" s="163">
        <v>32593</v>
      </c>
      <c r="EO18" s="320">
        <f t="shared" si="12"/>
        <v>-9.9665755089638375E-2</v>
      </c>
      <c r="EP18" s="364">
        <v>8590</v>
      </c>
      <c r="EQ18" s="150">
        <f t="shared" si="25"/>
        <v>0.32869296210363497</v>
      </c>
      <c r="ER18" s="573">
        <v>10395</v>
      </c>
      <c r="ES18" s="150">
        <f t="shared" si="26"/>
        <v>0.26475240296873093</v>
      </c>
      <c r="ET18" s="163">
        <v>10473</v>
      </c>
      <c r="EU18" s="150">
        <f t="shared" si="26"/>
        <v>0.25470228824727448</v>
      </c>
      <c r="EV18" s="163">
        <v>10204</v>
      </c>
      <c r="EW18" s="150">
        <f t="shared" si="26"/>
        <v>6.7140765530223856E-2</v>
      </c>
      <c r="EX18" s="163">
        <v>39662</v>
      </c>
      <c r="EY18" s="150">
        <f t="shared" si="26"/>
        <v>0.21688706163900218</v>
      </c>
      <c r="EZ18" s="573">
        <v>11195</v>
      </c>
      <c r="FA18" s="150">
        <f t="shared" si="40"/>
        <v>0.30325960419091968</v>
      </c>
      <c r="FB18" s="163">
        <v>13448</v>
      </c>
      <c r="FC18" s="150">
        <f t="shared" si="36"/>
        <v>0.29369889369889379</v>
      </c>
      <c r="FD18" s="163">
        <v>13186</v>
      </c>
      <c r="FE18" s="150">
        <f t="shared" si="37"/>
        <v>0.25904707342690725</v>
      </c>
      <c r="FF18" s="163">
        <v>14062</v>
      </c>
      <c r="FG18" s="150">
        <f t="shared" si="38"/>
        <v>0.37808702469619759</v>
      </c>
      <c r="FH18" s="163">
        <v>51891</v>
      </c>
      <c r="FI18" s="150">
        <f t="shared" si="39"/>
        <v>0.30833039181080135</v>
      </c>
    </row>
    <row r="19" spans="1:165" ht="20.25" thickBot="1" x14ac:dyDescent="0.3">
      <c r="A19" s="648"/>
      <c r="B19" s="55" t="s">
        <v>48</v>
      </c>
      <c r="C19" s="56" t="s">
        <v>6</v>
      </c>
      <c r="D19" s="164" t="s">
        <v>51</v>
      </c>
      <c r="E19" s="58"/>
      <c r="F19" s="166" t="s">
        <v>51</v>
      </c>
      <c r="G19" s="58"/>
      <c r="H19" s="166" t="s">
        <v>51</v>
      </c>
      <c r="I19" s="58"/>
      <c r="J19" s="166" t="s">
        <v>51</v>
      </c>
      <c r="K19" s="291"/>
      <c r="L19" s="164" t="s">
        <v>51</v>
      </c>
      <c r="M19" s="291"/>
      <c r="N19" s="164" t="s">
        <v>51</v>
      </c>
      <c r="O19" s="297" t="s">
        <v>51</v>
      </c>
      <c r="P19" s="166" t="s">
        <v>51</v>
      </c>
      <c r="Q19" s="297" t="s">
        <v>51</v>
      </c>
      <c r="R19" s="166" t="s">
        <v>51</v>
      </c>
      <c r="S19" s="297" t="s">
        <v>51</v>
      </c>
      <c r="T19" s="166" t="s">
        <v>51</v>
      </c>
      <c r="U19" s="192" t="s">
        <v>51</v>
      </c>
      <c r="V19" s="164" t="s">
        <v>51</v>
      </c>
      <c r="W19" s="192" t="s">
        <v>51</v>
      </c>
      <c r="X19" s="164" t="s">
        <v>51</v>
      </c>
      <c r="Y19" s="297" t="s">
        <v>51</v>
      </c>
      <c r="Z19" s="166" t="s">
        <v>51</v>
      </c>
      <c r="AA19" s="297" t="s">
        <v>51</v>
      </c>
      <c r="AB19" s="166" t="s">
        <v>51</v>
      </c>
      <c r="AC19" s="297" t="s">
        <v>51</v>
      </c>
      <c r="AD19" s="166" t="s">
        <v>51</v>
      </c>
      <c r="AE19" s="192" t="s">
        <v>51</v>
      </c>
      <c r="AF19" s="164" t="s">
        <v>51</v>
      </c>
      <c r="AG19" s="192" t="s">
        <v>51</v>
      </c>
      <c r="AH19" s="164" t="s">
        <v>51</v>
      </c>
      <c r="AI19" s="297" t="s">
        <v>51</v>
      </c>
      <c r="AJ19" s="166" t="s">
        <v>51</v>
      </c>
      <c r="AK19" s="297" t="s">
        <v>51</v>
      </c>
      <c r="AL19" s="166" t="s">
        <v>51</v>
      </c>
      <c r="AM19" s="297" t="s">
        <v>51</v>
      </c>
      <c r="AN19" s="166" t="s">
        <v>51</v>
      </c>
      <c r="AO19" s="192" t="s">
        <v>51</v>
      </c>
      <c r="AP19" s="164" t="s">
        <v>51</v>
      </c>
      <c r="AQ19" s="192" t="s">
        <v>51</v>
      </c>
      <c r="AR19" s="164" t="s">
        <v>51</v>
      </c>
      <c r="AS19" s="297" t="s">
        <v>51</v>
      </c>
      <c r="AT19" s="166" t="s">
        <v>51</v>
      </c>
      <c r="AU19" s="297" t="s">
        <v>51</v>
      </c>
      <c r="AV19" s="166" t="s">
        <v>51</v>
      </c>
      <c r="AW19" s="297" t="s">
        <v>51</v>
      </c>
      <c r="AX19" s="166" t="s">
        <v>51</v>
      </c>
      <c r="AY19" s="192" t="s">
        <v>51</v>
      </c>
      <c r="AZ19" s="164" t="s">
        <v>51</v>
      </c>
      <c r="BA19" s="192" t="s">
        <v>51</v>
      </c>
      <c r="BB19" s="164" t="s">
        <v>51</v>
      </c>
      <c r="BC19" s="297" t="s">
        <v>51</v>
      </c>
      <c r="BD19" s="166" t="s">
        <v>51</v>
      </c>
      <c r="BE19" s="297" t="s">
        <v>51</v>
      </c>
      <c r="BF19" s="166" t="s">
        <v>51</v>
      </c>
      <c r="BG19" s="297" t="s">
        <v>51</v>
      </c>
      <c r="BH19" s="166" t="s">
        <v>51</v>
      </c>
      <c r="BI19" s="192" t="s">
        <v>51</v>
      </c>
      <c r="BJ19" s="164" t="s">
        <v>51</v>
      </c>
      <c r="BK19" s="192" t="s">
        <v>51</v>
      </c>
      <c r="BL19" s="164" t="s">
        <v>51</v>
      </c>
      <c r="BM19" s="297" t="s">
        <v>51</v>
      </c>
      <c r="BN19" s="166" t="s">
        <v>51</v>
      </c>
      <c r="BO19" s="297" t="s">
        <v>51</v>
      </c>
      <c r="BP19" s="166" t="s">
        <v>51</v>
      </c>
      <c r="BQ19" s="297" t="s">
        <v>51</v>
      </c>
      <c r="BR19" s="166" t="s">
        <v>51</v>
      </c>
      <c r="BS19" s="192" t="s">
        <v>51</v>
      </c>
      <c r="BT19" s="164" t="s">
        <v>51</v>
      </c>
      <c r="BU19" s="192" t="s">
        <v>51</v>
      </c>
      <c r="BV19" s="167" t="s">
        <v>11</v>
      </c>
      <c r="BW19" s="192" t="s">
        <v>11</v>
      </c>
      <c r="BX19" s="170" t="s">
        <v>11</v>
      </c>
      <c r="BY19" s="311" t="s">
        <v>11</v>
      </c>
      <c r="BZ19" s="171" t="s">
        <v>11</v>
      </c>
      <c r="CA19" s="316" t="s">
        <v>11</v>
      </c>
      <c r="CB19" s="166" t="s">
        <v>11</v>
      </c>
      <c r="CC19" s="192" t="s">
        <v>11</v>
      </c>
      <c r="CD19" s="164" t="s">
        <v>11</v>
      </c>
      <c r="CE19" s="322" t="s">
        <v>11</v>
      </c>
      <c r="CF19" s="167" t="s">
        <v>11</v>
      </c>
      <c r="CG19" s="192" t="s">
        <v>11</v>
      </c>
      <c r="CH19" s="170" t="s">
        <v>11</v>
      </c>
      <c r="CI19" s="311" t="s">
        <v>11</v>
      </c>
      <c r="CJ19" s="171" t="s">
        <v>11</v>
      </c>
      <c r="CK19" s="316" t="s">
        <v>11</v>
      </c>
      <c r="CL19" s="166" t="s">
        <v>11</v>
      </c>
      <c r="CM19" s="192" t="s">
        <v>11</v>
      </c>
      <c r="CN19" s="164" t="s">
        <v>11</v>
      </c>
      <c r="CO19" s="192" t="s">
        <v>11</v>
      </c>
      <c r="CP19" s="252" t="s">
        <v>11</v>
      </c>
      <c r="CQ19" s="322" t="s">
        <v>11</v>
      </c>
      <c r="CR19" s="260" t="s">
        <v>11</v>
      </c>
      <c r="CS19" s="192" t="s">
        <v>11</v>
      </c>
      <c r="CT19" s="170" t="s">
        <v>11</v>
      </c>
      <c r="CU19" s="192" t="s">
        <v>11</v>
      </c>
      <c r="CV19" s="171" t="s">
        <v>11</v>
      </c>
      <c r="CW19" s="192" t="s">
        <v>11</v>
      </c>
      <c r="CX19" s="164" t="s">
        <v>11</v>
      </c>
      <c r="CY19" s="192" t="s">
        <v>11</v>
      </c>
      <c r="CZ19" s="164" t="s">
        <v>11</v>
      </c>
      <c r="DA19" s="322" t="s">
        <v>11</v>
      </c>
      <c r="DB19" s="370">
        <v>2023</v>
      </c>
      <c r="DC19" s="192" t="s">
        <v>11</v>
      </c>
      <c r="DD19" s="384">
        <v>2408</v>
      </c>
      <c r="DE19" s="311" t="s">
        <v>11</v>
      </c>
      <c r="DF19" s="393">
        <v>2982</v>
      </c>
      <c r="DG19" s="316" t="s">
        <v>11</v>
      </c>
      <c r="DH19" s="393">
        <v>3159</v>
      </c>
      <c r="DI19" s="316" t="s">
        <v>11</v>
      </c>
      <c r="DJ19" s="393">
        <v>10572</v>
      </c>
      <c r="DK19" s="192" t="s">
        <v>11</v>
      </c>
      <c r="DL19" s="417">
        <v>1847</v>
      </c>
      <c r="DM19" s="303">
        <f>DL19/DB19-1</f>
        <v>-8.6999505684626777E-2</v>
      </c>
      <c r="DN19" s="171">
        <v>2480</v>
      </c>
      <c r="DO19" s="303">
        <f>DN19/DD19-1</f>
        <v>2.9900332225913706E-2</v>
      </c>
      <c r="DP19" s="171">
        <v>3042</v>
      </c>
      <c r="DQ19" s="303">
        <f>DP19/DF19-1</f>
        <v>2.0120724346076369E-2</v>
      </c>
      <c r="DR19" s="171">
        <v>2435</v>
      </c>
      <c r="DS19" s="303">
        <f>DR19/DH19-1</f>
        <v>-0.22918645140867366</v>
      </c>
      <c r="DT19" s="171">
        <v>9804</v>
      </c>
      <c r="DU19" s="322">
        <f>DT19/DJ19-1</f>
        <v>-7.2644721906923948E-2</v>
      </c>
      <c r="DV19" s="417">
        <v>1140</v>
      </c>
      <c r="DW19" s="303">
        <f t="shared" si="35"/>
        <v>-0.38278289117487818</v>
      </c>
      <c r="DX19" s="171">
        <v>1578</v>
      </c>
      <c r="DY19" s="303">
        <f t="shared" si="22"/>
        <v>-0.36370967741935489</v>
      </c>
      <c r="DZ19" s="171">
        <v>2034</v>
      </c>
      <c r="EA19" s="303">
        <f t="shared" si="22"/>
        <v>-0.33136094674556216</v>
      </c>
      <c r="EB19" s="171">
        <v>2698</v>
      </c>
      <c r="EC19" s="303">
        <f t="shared" si="22"/>
        <v>0.10800821355236145</v>
      </c>
      <c r="ED19" s="171">
        <v>7447</v>
      </c>
      <c r="EE19" s="322">
        <f>ED19/DT19-1</f>
        <v>-0.24041207670338638</v>
      </c>
      <c r="EF19" s="417">
        <v>1099</v>
      </c>
      <c r="EG19" s="303">
        <f t="shared" si="11"/>
        <v>-0.404981050351922</v>
      </c>
      <c r="EH19" s="171">
        <v>1532</v>
      </c>
      <c r="EI19" s="303">
        <f t="shared" si="11"/>
        <v>-0.38225806451612898</v>
      </c>
      <c r="EJ19" s="171">
        <v>1954</v>
      </c>
      <c r="EK19" s="303">
        <f t="shared" si="11"/>
        <v>-0.35765943458251148</v>
      </c>
      <c r="EL19" s="171">
        <v>2649</v>
      </c>
      <c r="EM19" s="303">
        <f t="shared" si="24"/>
        <v>8.78850102669404E-2</v>
      </c>
      <c r="EN19" s="171">
        <v>7233</v>
      </c>
      <c r="EO19" s="322">
        <f t="shared" si="12"/>
        <v>-0.2622399020807834</v>
      </c>
      <c r="EP19" s="417">
        <v>1751</v>
      </c>
      <c r="EQ19" s="303">
        <f t="shared" si="25"/>
        <v>0.59326660600545944</v>
      </c>
      <c r="ER19" s="574">
        <v>2379</v>
      </c>
      <c r="ES19" s="303">
        <f t="shared" si="26"/>
        <v>0.55287206266318534</v>
      </c>
      <c r="ET19" s="171">
        <v>3019</v>
      </c>
      <c r="EU19" s="303">
        <f t="shared" si="26"/>
        <v>0.54503582395086991</v>
      </c>
      <c r="EV19" s="171">
        <v>2418</v>
      </c>
      <c r="EW19" s="303">
        <f t="shared" si="26"/>
        <v>-8.7202718006795021E-2</v>
      </c>
      <c r="EX19" s="171">
        <v>9567</v>
      </c>
      <c r="EY19" s="303">
        <f t="shared" si="26"/>
        <v>0.32268768145997506</v>
      </c>
      <c r="EZ19" s="574">
        <v>2935</v>
      </c>
      <c r="FA19" s="303">
        <f t="shared" si="40"/>
        <v>0.67618503712164468</v>
      </c>
      <c r="FB19" s="171">
        <v>4026</v>
      </c>
      <c r="FC19" s="303">
        <f t="shared" si="36"/>
        <v>0.69230769230769229</v>
      </c>
      <c r="FD19" s="171">
        <v>3567</v>
      </c>
      <c r="FE19" s="303">
        <f t="shared" si="37"/>
        <v>0.18151705862868495</v>
      </c>
      <c r="FF19" s="171">
        <v>3585</v>
      </c>
      <c r="FG19" s="303">
        <f t="shared" si="38"/>
        <v>0.48263027295285355</v>
      </c>
      <c r="FH19" s="171">
        <v>14113</v>
      </c>
      <c r="FI19" s="303">
        <f t="shared" si="39"/>
        <v>0.47517508100763051</v>
      </c>
    </row>
    <row r="20" spans="1:165" s="337" customFormat="1" ht="20.25" thickTop="1" x14ac:dyDescent="0.25">
      <c r="A20" s="648"/>
      <c r="B20" s="269" t="s">
        <v>49</v>
      </c>
      <c r="C20" s="173" t="s">
        <v>7</v>
      </c>
      <c r="D20" s="270" t="s">
        <v>74</v>
      </c>
      <c r="E20" s="175"/>
      <c r="F20" s="332" t="s">
        <v>74</v>
      </c>
      <c r="G20" s="175"/>
      <c r="H20" s="332" t="s">
        <v>74</v>
      </c>
      <c r="I20" s="175"/>
      <c r="J20" s="332" t="s">
        <v>74</v>
      </c>
      <c r="K20" s="175"/>
      <c r="L20" s="270" t="s">
        <v>74</v>
      </c>
      <c r="M20" s="175"/>
      <c r="N20" s="270" t="s">
        <v>74</v>
      </c>
      <c r="O20" s="331" t="s">
        <v>76</v>
      </c>
      <c r="P20" s="332" t="s">
        <v>74</v>
      </c>
      <c r="Q20" s="331" t="s">
        <v>76</v>
      </c>
      <c r="R20" s="332" t="s">
        <v>74</v>
      </c>
      <c r="S20" s="331" t="s">
        <v>76</v>
      </c>
      <c r="T20" s="332" t="s">
        <v>74</v>
      </c>
      <c r="U20" s="331" t="s">
        <v>76</v>
      </c>
      <c r="V20" s="340" t="s">
        <v>51</v>
      </c>
      <c r="W20" s="341" t="s">
        <v>51</v>
      </c>
      <c r="X20" s="270" t="s">
        <v>74</v>
      </c>
      <c r="Y20" s="331" t="s">
        <v>76</v>
      </c>
      <c r="Z20" s="332" t="s">
        <v>74</v>
      </c>
      <c r="AA20" s="331" t="s">
        <v>76</v>
      </c>
      <c r="AB20" s="332" t="s">
        <v>74</v>
      </c>
      <c r="AC20" s="331" t="s">
        <v>76</v>
      </c>
      <c r="AD20" s="332" t="s">
        <v>74</v>
      </c>
      <c r="AE20" s="331" t="s">
        <v>76</v>
      </c>
      <c r="AF20" s="340" t="s">
        <v>51</v>
      </c>
      <c r="AG20" s="341" t="s">
        <v>51</v>
      </c>
      <c r="AH20" s="270" t="s">
        <v>74</v>
      </c>
      <c r="AI20" s="331" t="s">
        <v>76</v>
      </c>
      <c r="AJ20" s="332" t="s">
        <v>74</v>
      </c>
      <c r="AK20" s="331" t="s">
        <v>76</v>
      </c>
      <c r="AL20" s="332" t="s">
        <v>74</v>
      </c>
      <c r="AM20" s="331" t="s">
        <v>76</v>
      </c>
      <c r="AN20" s="332" t="s">
        <v>74</v>
      </c>
      <c r="AO20" s="331" t="s">
        <v>76</v>
      </c>
      <c r="AP20" s="340" t="s">
        <v>51</v>
      </c>
      <c r="AQ20" s="341" t="s">
        <v>51</v>
      </c>
      <c r="AR20" s="270" t="s">
        <v>74</v>
      </c>
      <c r="AS20" s="331" t="s">
        <v>76</v>
      </c>
      <c r="AT20" s="332" t="s">
        <v>74</v>
      </c>
      <c r="AU20" s="331" t="s">
        <v>76</v>
      </c>
      <c r="AV20" s="332" t="s">
        <v>74</v>
      </c>
      <c r="AW20" s="331" t="s">
        <v>76</v>
      </c>
      <c r="AX20" s="332" t="s">
        <v>74</v>
      </c>
      <c r="AY20" s="331" t="s">
        <v>76</v>
      </c>
      <c r="AZ20" s="340" t="s">
        <v>51</v>
      </c>
      <c r="BA20" s="341" t="s">
        <v>51</v>
      </c>
      <c r="BB20" s="270" t="s">
        <v>74</v>
      </c>
      <c r="BC20" s="331" t="s">
        <v>76</v>
      </c>
      <c r="BD20" s="332" t="s">
        <v>74</v>
      </c>
      <c r="BE20" s="331" t="s">
        <v>76</v>
      </c>
      <c r="BF20" s="332" t="s">
        <v>74</v>
      </c>
      <c r="BG20" s="331" t="s">
        <v>76</v>
      </c>
      <c r="BH20" s="332" t="s">
        <v>74</v>
      </c>
      <c r="BI20" s="331" t="s">
        <v>76</v>
      </c>
      <c r="BJ20" s="340" t="s">
        <v>51</v>
      </c>
      <c r="BK20" s="341" t="s">
        <v>51</v>
      </c>
      <c r="BL20" s="270" t="s">
        <v>74</v>
      </c>
      <c r="BM20" s="331" t="s">
        <v>76</v>
      </c>
      <c r="BN20" s="332" t="s">
        <v>74</v>
      </c>
      <c r="BO20" s="331" t="s">
        <v>76</v>
      </c>
      <c r="BP20" s="332" t="s">
        <v>74</v>
      </c>
      <c r="BQ20" s="331" t="s">
        <v>76</v>
      </c>
      <c r="BR20" s="332" t="s">
        <v>74</v>
      </c>
      <c r="BS20" s="331" t="s">
        <v>76</v>
      </c>
      <c r="BT20" s="340" t="s">
        <v>51</v>
      </c>
      <c r="BU20" s="341" t="s">
        <v>51</v>
      </c>
      <c r="BV20" s="272" t="s">
        <v>11</v>
      </c>
      <c r="BW20" s="279" t="s">
        <v>11</v>
      </c>
      <c r="BX20" s="273" t="s">
        <v>11</v>
      </c>
      <c r="BY20" s="336" t="s">
        <v>11</v>
      </c>
      <c r="BZ20" s="274" t="s">
        <v>11</v>
      </c>
      <c r="CA20" s="317" t="s">
        <v>11</v>
      </c>
      <c r="CB20" s="275" t="s">
        <v>11</v>
      </c>
      <c r="CC20" s="279" t="s">
        <v>11</v>
      </c>
      <c r="CD20" s="271" t="s">
        <v>11</v>
      </c>
      <c r="CE20" s="286" t="s">
        <v>11</v>
      </c>
      <c r="CF20" s="272" t="s">
        <v>11</v>
      </c>
      <c r="CG20" s="279" t="s">
        <v>11</v>
      </c>
      <c r="CH20" s="273" t="s">
        <v>11</v>
      </c>
      <c r="CI20" s="336" t="s">
        <v>11</v>
      </c>
      <c r="CJ20" s="274" t="s">
        <v>11</v>
      </c>
      <c r="CK20" s="317" t="s">
        <v>11</v>
      </c>
      <c r="CL20" s="275" t="s">
        <v>11</v>
      </c>
      <c r="CM20" s="279" t="s">
        <v>11</v>
      </c>
      <c r="CN20" s="271" t="s">
        <v>11</v>
      </c>
      <c r="CO20" s="279" t="s">
        <v>11</v>
      </c>
      <c r="CP20" s="276" t="s">
        <v>11</v>
      </c>
      <c r="CQ20" s="286" t="s">
        <v>11</v>
      </c>
      <c r="CR20" s="277" t="s">
        <v>11</v>
      </c>
      <c r="CS20" s="279" t="s">
        <v>11</v>
      </c>
      <c r="CT20" s="273" t="s">
        <v>11</v>
      </c>
      <c r="CU20" s="279" t="s">
        <v>11</v>
      </c>
      <c r="CV20" s="274" t="s">
        <v>11</v>
      </c>
      <c r="CW20" s="279" t="s">
        <v>11</v>
      </c>
      <c r="CX20" s="271" t="s">
        <v>11</v>
      </c>
      <c r="CY20" s="279" t="s">
        <v>11</v>
      </c>
      <c r="CZ20" s="271" t="s">
        <v>11</v>
      </c>
      <c r="DA20" s="286" t="s">
        <v>11</v>
      </c>
      <c r="DB20" s="371">
        <v>92939</v>
      </c>
      <c r="DC20" s="279" t="s">
        <v>11</v>
      </c>
      <c r="DD20" s="385">
        <v>107874</v>
      </c>
      <c r="DE20" s="336" t="s">
        <v>11</v>
      </c>
      <c r="DF20" s="394">
        <v>103013</v>
      </c>
      <c r="DG20" s="317" t="s">
        <v>11</v>
      </c>
      <c r="DH20" s="394">
        <v>115010</v>
      </c>
      <c r="DI20" s="317" t="s">
        <v>11</v>
      </c>
      <c r="DJ20" s="394">
        <v>418834</v>
      </c>
      <c r="DK20" s="279" t="s">
        <v>11</v>
      </c>
      <c r="DL20" s="418">
        <v>95410</v>
      </c>
      <c r="DM20" s="279">
        <f>DL20/DB20-1</f>
        <v>2.6587331475483866E-2</v>
      </c>
      <c r="DN20" s="274">
        <v>111380</v>
      </c>
      <c r="DO20" s="279">
        <f>DN20/DD20-1</f>
        <v>3.2500880657062803E-2</v>
      </c>
      <c r="DP20" s="274">
        <v>108334</v>
      </c>
      <c r="DQ20" s="279">
        <f>DP20/DF20-1</f>
        <v>5.1653674778911363E-2</v>
      </c>
      <c r="DR20" s="274">
        <v>110620</v>
      </c>
      <c r="DS20" s="279">
        <f>DR20/DH20-1</f>
        <v>-3.8170593861403312E-2</v>
      </c>
      <c r="DT20" s="274">
        <v>425742</v>
      </c>
      <c r="DU20" s="286">
        <f>DT20/DJ20-1</f>
        <v>1.6493407889521805E-2</v>
      </c>
      <c r="DV20" s="418">
        <v>79198</v>
      </c>
      <c r="DW20" s="279">
        <f t="shared" si="35"/>
        <v>-0.16991929567131325</v>
      </c>
      <c r="DX20" s="274">
        <v>102846</v>
      </c>
      <c r="DY20" s="279">
        <f t="shared" si="22"/>
        <v>-7.6620578200754186E-2</v>
      </c>
      <c r="DZ20" s="274">
        <v>112445</v>
      </c>
      <c r="EA20" s="279">
        <f t="shared" si="22"/>
        <v>3.7947458784868937E-2</v>
      </c>
      <c r="EB20" s="274">
        <v>124977</v>
      </c>
      <c r="EC20" s="279">
        <f t="shared" si="22"/>
        <v>0.12978665702404624</v>
      </c>
      <c r="ED20" s="274">
        <v>419466</v>
      </c>
      <c r="EE20" s="286">
        <f>ED20/DT20-1</f>
        <v>-1.4741322209225305E-2</v>
      </c>
      <c r="EF20" s="418">
        <v>74316</v>
      </c>
      <c r="EG20" s="279">
        <f t="shared" si="11"/>
        <v>-0.22108793627502354</v>
      </c>
      <c r="EH20" s="274">
        <v>97005</v>
      </c>
      <c r="EI20" s="279">
        <f t="shared" si="11"/>
        <v>-0.12906266834261093</v>
      </c>
      <c r="EJ20" s="274">
        <v>105358</v>
      </c>
      <c r="EK20" s="279">
        <f t="shared" si="11"/>
        <v>-2.7470600180921956E-2</v>
      </c>
      <c r="EL20" s="274">
        <v>116985</v>
      </c>
      <c r="EM20" s="279">
        <f t="shared" si="24"/>
        <v>5.7539323811245602E-2</v>
      </c>
      <c r="EN20" s="274">
        <v>393664</v>
      </c>
      <c r="EO20" s="286">
        <f t="shared" si="12"/>
        <v>-7.5346101629625406E-2</v>
      </c>
      <c r="EP20" s="418">
        <v>100014</v>
      </c>
      <c r="EQ20" s="279">
        <f t="shared" si="25"/>
        <v>0.3457936379783626</v>
      </c>
      <c r="ER20" s="274">
        <v>120551</v>
      </c>
      <c r="ES20" s="279">
        <f t="shared" si="26"/>
        <v>0.24272975619813408</v>
      </c>
      <c r="ET20" s="274">
        <v>113136</v>
      </c>
      <c r="EU20" s="279">
        <f t="shared" si="26"/>
        <v>7.3824484139790147E-2</v>
      </c>
      <c r="EV20" s="274">
        <v>127846</v>
      </c>
      <c r="EW20" s="279">
        <f t="shared" si="26"/>
        <v>9.2840962516562042E-2</v>
      </c>
      <c r="EX20" s="274">
        <v>461547</v>
      </c>
      <c r="EY20" s="586">
        <f t="shared" si="26"/>
        <v>0.17243893269387089</v>
      </c>
      <c r="EZ20" s="274">
        <v>116857</v>
      </c>
      <c r="FA20" s="279">
        <f t="shared" si="40"/>
        <v>0.16840642310076581</v>
      </c>
      <c r="FB20" s="274">
        <v>141615</v>
      </c>
      <c r="FC20" s="279">
        <f t="shared" si="36"/>
        <v>0.1747310267023916</v>
      </c>
      <c r="FD20" s="274">
        <v>140518</v>
      </c>
      <c r="FE20" s="279">
        <f t="shared" si="37"/>
        <v>0.24202729458351002</v>
      </c>
      <c r="FF20" s="274">
        <v>152833</v>
      </c>
      <c r="FG20" s="279">
        <f t="shared" si="38"/>
        <v>0.19544608356929438</v>
      </c>
      <c r="FH20" s="274">
        <v>551823</v>
      </c>
      <c r="FI20" s="586">
        <f t="shared" si="39"/>
        <v>0.19559438150394226</v>
      </c>
    </row>
    <row r="21" spans="1:165" ht="19.5" x14ac:dyDescent="0.25">
      <c r="A21" s="649" t="s">
        <v>91</v>
      </c>
      <c r="B21" s="36" t="s">
        <v>44</v>
      </c>
      <c r="C21" s="8" t="s">
        <v>2</v>
      </c>
      <c r="D21" s="330" t="s">
        <v>75</v>
      </c>
      <c r="E21" s="10"/>
      <c r="F21" s="338" t="s">
        <v>75</v>
      </c>
      <c r="G21" s="10"/>
      <c r="H21" s="338" t="s">
        <v>75</v>
      </c>
      <c r="I21" s="10"/>
      <c r="J21" s="338" t="s">
        <v>75</v>
      </c>
      <c r="K21" s="10"/>
      <c r="L21" s="330" t="s">
        <v>75</v>
      </c>
      <c r="M21" s="10"/>
      <c r="N21" s="330" t="s">
        <v>75</v>
      </c>
      <c r="O21" s="179" t="s">
        <v>73</v>
      </c>
      <c r="P21" s="338" t="s">
        <v>75</v>
      </c>
      <c r="Q21" s="179" t="s">
        <v>73</v>
      </c>
      <c r="R21" s="338" t="s">
        <v>75</v>
      </c>
      <c r="S21" s="179" t="s">
        <v>73</v>
      </c>
      <c r="T21" s="338" t="s">
        <v>75</v>
      </c>
      <c r="U21" s="179" t="s">
        <v>73</v>
      </c>
      <c r="V21" s="153" t="s">
        <v>51</v>
      </c>
      <c r="W21" s="342" t="s">
        <v>51</v>
      </c>
      <c r="X21" s="330" t="s">
        <v>75</v>
      </c>
      <c r="Y21" s="179" t="s">
        <v>73</v>
      </c>
      <c r="Z21" s="338" t="s">
        <v>75</v>
      </c>
      <c r="AA21" s="179" t="s">
        <v>73</v>
      </c>
      <c r="AB21" s="338" t="s">
        <v>75</v>
      </c>
      <c r="AC21" s="179" t="s">
        <v>73</v>
      </c>
      <c r="AD21" s="338" t="s">
        <v>75</v>
      </c>
      <c r="AE21" s="179" t="s">
        <v>73</v>
      </c>
      <c r="AF21" s="153" t="s">
        <v>51</v>
      </c>
      <c r="AG21" s="342" t="s">
        <v>51</v>
      </c>
      <c r="AH21" s="330" t="s">
        <v>75</v>
      </c>
      <c r="AI21" s="179" t="s">
        <v>73</v>
      </c>
      <c r="AJ21" s="338" t="s">
        <v>75</v>
      </c>
      <c r="AK21" s="179" t="s">
        <v>73</v>
      </c>
      <c r="AL21" s="338" t="s">
        <v>75</v>
      </c>
      <c r="AM21" s="179" t="s">
        <v>73</v>
      </c>
      <c r="AN21" s="338" t="s">
        <v>75</v>
      </c>
      <c r="AO21" s="179" t="s">
        <v>73</v>
      </c>
      <c r="AP21" s="153" t="s">
        <v>51</v>
      </c>
      <c r="AQ21" s="342" t="s">
        <v>51</v>
      </c>
      <c r="AR21" s="330" t="s">
        <v>75</v>
      </c>
      <c r="AS21" s="179" t="s">
        <v>73</v>
      </c>
      <c r="AT21" s="338" t="s">
        <v>75</v>
      </c>
      <c r="AU21" s="179" t="s">
        <v>73</v>
      </c>
      <c r="AV21" s="338" t="s">
        <v>75</v>
      </c>
      <c r="AW21" s="179" t="s">
        <v>73</v>
      </c>
      <c r="AX21" s="338" t="s">
        <v>75</v>
      </c>
      <c r="AY21" s="179" t="s">
        <v>73</v>
      </c>
      <c r="AZ21" s="153" t="s">
        <v>51</v>
      </c>
      <c r="BA21" s="342" t="s">
        <v>51</v>
      </c>
      <c r="BB21" s="330" t="s">
        <v>75</v>
      </c>
      <c r="BC21" s="179" t="s">
        <v>73</v>
      </c>
      <c r="BD21" s="338" t="s">
        <v>75</v>
      </c>
      <c r="BE21" s="179" t="s">
        <v>73</v>
      </c>
      <c r="BF21" s="338" t="s">
        <v>75</v>
      </c>
      <c r="BG21" s="179" t="s">
        <v>73</v>
      </c>
      <c r="BH21" s="338" t="s">
        <v>75</v>
      </c>
      <c r="BI21" s="179" t="s">
        <v>73</v>
      </c>
      <c r="BJ21" s="153" t="s">
        <v>51</v>
      </c>
      <c r="BK21" s="342" t="s">
        <v>51</v>
      </c>
      <c r="BL21" s="330" t="s">
        <v>75</v>
      </c>
      <c r="BM21" s="179" t="s">
        <v>73</v>
      </c>
      <c r="BN21" s="338" t="s">
        <v>75</v>
      </c>
      <c r="BO21" s="179" t="s">
        <v>73</v>
      </c>
      <c r="BP21" s="338" t="s">
        <v>75</v>
      </c>
      <c r="BQ21" s="179" t="s">
        <v>73</v>
      </c>
      <c r="BR21" s="338" t="s">
        <v>75</v>
      </c>
      <c r="BS21" s="179" t="s">
        <v>73</v>
      </c>
      <c r="BT21" s="153" t="s">
        <v>51</v>
      </c>
      <c r="BU21" s="342" t="s">
        <v>51</v>
      </c>
      <c r="BV21" s="159" t="s">
        <v>8</v>
      </c>
      <c r="BW21" s="180" t="s">
        <v>11</v>
      </c>
      <c r="BX21" s="162" t="s">
        <v>8</v>
      </c>
      <c r="BY21" s="193" t="s">
        <v>11</v>
      </c>
      <c r="BZ21" s="163" t="s">
        <v>8</v>
      </c>
      <c r="CA21" s="314" t="s">
        <v>11</v>
      </c>
      <c r="CB21" s="158" t="s">
        <v>11</v>
      </c>
      <c r="CC21" s="180" t="s">
        <v>11</v>
      </c>
      <c r="CD21" s="157" t="s">
        <v>8</v>
      </c>
      <c r="CE21" s="320" t="s">
        <v>11</v>
      </c>
      <c r="CF21" s="159" t="s">
        <v>8</v>
      </c>
      <c r="CG21" s="180" t="s">
        <v>11</v>
      </c>
      <c r="CH21" s="162" t="s">
        <v>8</v>
      </c>
      <c r="CI21" s="193" t="s">
        <v>11</v>
      </c>
      <c r="CJ21" s="163" t="s">
        <v>8</v>
      </c>
      <c r="CK21" s="314" t="s">
        <v>11</v>
      </c>
      <c r="CL21" s="158" t="s">
        <v>11</v>
      </c>
      <c r="CM21" s="180" t="s">
        <v>11</v>
      </c>
      <c r="CN21" s="157" t="s">
        <v>8</v>
      </c>
      <c r="CO21" s="180" t="s">
        <v>11</v>
      </c>
      <c r="CP21" s="251" t="s">
        <v>8</v>
      </c>
      <c r="CQ21" s="320" t="s">
        <v>11</v>
      </c>
      <c r="CR21" s="259" t="s">
        <v>8</v>
      </c>
      <c r="CS21" s="180" t="s">
        <v>11</v>
      </c>
      <c r="CT21" s="162" t="s">
        <v>8</v>
      </c>
      <c r="CU21" s="180" t="s">
        <v>11</v>
      </c>
      <c r="CV21" s="163" t="s">
        <v>8</v>
      </c>
      <c r="CW21" s="180" t="s">
        <v>11</v>
      </c>
      <c r="CX21" s="157" t="s">
        <v>11</v>
      </c>
      <c r="CY21" s="180" t="s">
        <v>11</v>
      </c>
      <c r="CZ21" s="157" t="s">
        <v>8</v>
      </c>
      <c r="DA21" s="320" t="s">
        <v>11</v>
      </c>
      <c r="DB21" s="360">
        <v>9878</v>
      </c>
      <c r="DC21" s="180" t="s">
        <v>11</v>
      </c>
      <c r="DD21" s="361">
        <v>10940</v>
      </c>
      <c r="DE21" s="193" t="s">
        <v>11</v>
      </c>
      <c r="DF21" s="362">
        <v>10338</v>
      </c>
      <c r="DG21" s="314" t="s">
        <v>11</v>
      </c>
      <c r="DH21" s="362">
        <v>10087</v>
      </c>
      <c r="DI21" s="314" t="s">
        <v>11</v>
      </c>
      <c r="DJ21" s="362">
        <v>41243</v>
      </c>
      <c r="DK21" s="180" t="s">
        <v>11</v>
      </c>
      <c r="DL21" s="416">
        <v>9872</v>
      </c>
      <c r="DM21" s="180">
        <f>DL21/DB21-1</f>
        <v>-6.0741040696499216E-4</v>
      </c>
      <c r="DN21" s="163">
        <v>12170</v>
      </c>
      <c r="DO21" s="180">
        <f>DN21/DD21-1</f>
        <v>0.11243144424131635</v>
      </c>
      <c r="DP21" s="163">
        <v>10593</v>
      </c>
      <c r="DQ21" s="180">
        <f>DP21/DF21-1</f>
        <v>2.4666279744631536E-2</v>
      </c>
      <c r="DR21" s="163">
        <v>10368</v>
      </c>
      <c r="DS21" s="180">
        <f>DR21/DH21-1</f>
        <v>2.7857638544661389E-2</v>
      </c>
      <c r="DT21" s="163">
        <v>43003</v>
      </c>
      <c r="DU21" s="320">
        <f>DT21/DJ21-1</f>
        <v>4.2673908299590169E-2</v>
      </c>
      <c r="DV21" s="416">
        <v>8486</v>
      </c>
      <c r="DW21" s="180">
        <f t="shared" si="35"/>
        <v>-0.14039708265802264</v>
      </c>
      <c r="DX21" s="163">
        <v>10162</v>
      </c>
      <c r="DY21" s="180">
        <f t="shared" si="22"/>
        <v>-0.16499589153656535</v>
      </c>
      <c r="DZ21" s="163">
        <v>10992</v>
      </c>
      <c r="EA21" s="180">
        <f t="shared" si="22"/>
        <v>3.7666383460775998E-2</v>
      </c>
      <c r="EB21" s="163">
        <v>10803</v>
      </c>
      <c r="EC21" s="180">
        <f t="shared" si="22"/>
        <v>4.1956018518518601E-2</v>
      </c>
      <c r="ED21" s="163">
        <v>40443</v>
      </c>
      <c r="EE21" s="320">
        <f>ED21/DT21-1</f>
        <v>-5.9530730414157129E-2</v>
      </c>
      <c r="EF21" s="416">
        <v>8566</v>
      </c>
      <c r="EG21" s="180">
        <f t="shared" si="11"/>
        <v>-0.13229335494327388</v>
      </c>
      <c r="EH21" s="163">
        <v>10364</v>
      </c>
      <c r="EI21" s="180">
        <f t="shared" si="11"/>
        <v>-0.14839769926047663</v>
      </c>
      <c r="EJ21" s="163">
        <v>11232</v>
      </c>
      <c r="EK21" s="180">
        <f t="shared" si="11"/>
        <v>6.0322854715378016E-2</v>
      </c>
      <c r="EL21" s="163">
        <v>11379</v>
      </c>
      <c r="EM21" s="180">
        <f t="shared" si="24"/>
        <v>9.7511574074074181E-2</v>
      </c>
      <c r="EN21" s="163">
        <v>41541</v>
      </c>
      <c r="EO21" s="320">
        <f t="shared" si="12"/>
        <v>-3.3997628072460095E-2</v>
      </c>
      <c r="EP21" s="416">
        <v>10213</v>
      </c>
      <c r="EQ21" s="180">
        <f t="shared" si="25"/>
        <v>0.19227177212234414</v>
      </c>
      <c r="ER21" s="573">
        <v>11946</v>
      </c>
      <c r="ES21" s="180">
        <f t="shared" si="26"/>
        <v>0.1526437668853724</v>
      </c>
      <c r="ET21" s="163">
        <v>11868</v>
      </c>
      <c r="EU21" s="180">
        <f t="shared" si="26"/>
        <v>5.6623931623931645E-2</v>
      </c>
      <c r="EV21" s="163">
        <v>10961</v>
      </c>
      <c r="EW21" s="180">
        <f t="shared" si="26"/>
        <v>-3.6734335178838173E-2</v>
      </c>
      <c r="EX21" s="163">
        <v>44988</v>
      </c>
      <c r="EY21" s="150">
        <f t="shared" si="26"/>
        <v>8.2978262439517669E-2</v>
      </c>
      <c r="EZ21" s="573">
        <v>10781</v>
      </c>
      <c r="FA21" s="180">
        <f t="shared" si="40"/>
        <v>5.5615392147263298E-2</v>
      </c>
      <c r="FB21" s="163">
        <v>11654</v>
      </c>
      <c r="FC21" s="180">
        <f t="shared" si="36"/>
        <v>-2.4443328310731594E-2</v>
      </c>
      <c r="FD21" s="163">
        <v>11698</v>
      </c>
      <c r="FE21" s="180">
        <f t="shared" si="37"/>
        <v>-1.4324233232221095E-2</v>
      </c>
      <c r="FF21" s="163">
        <v>12037</v>
      </c>
      <c r="FG21" s="180">
        <f t="shared" si="38"/>
        <v>9.8166225709333199E-2</v>
      </c>
      <c r="FH21" s="163">
        <v>46170</v>
      </c>
      <c r="FI21" s="150">
        <f t="shared" si="39"/>
        <v>2.627367297946126E-2</v>
      </c>
    </row>
    <row r="22" spans="1:165" ht="19.5" x14ac:dyDescent="0.25">
      <c r="A22" s="648"/>
      <c r="B22" s="36" t="s">
        <v>45</v>
      </c>
      <c r="C22" s="8" t="s">
        <v>3</v>
      </c>
      <c r="D22" s="157" t="s">
        <v>8</v>
      </c>
      <c r="E22" s="10"/>
      <c r="F22" s="158" t="s">
        <v>8</v>
      </c>
      <c r="G22" s="10"/>
      <c r="H22" s="158" t="s">
        <v>8</v>
      </c>
      <c r="I22" s="10"/>
      <c r="J22" s="158" t="s">
        <v>8</v>
      </c>
      <c r="K22" s="290"/>
      <c r="L22" s="157" t="s">
        <v>8</v>
      </c>
      <c r="M22" s="290"/>
      <c r="N22" s="157" t="s">
        <v>50</v>
      </c>
      <c r="O22" s="179" t="s">
        <v>50</v>
      </c>
      <c r="P22" s="158" t="s">
        <v>8</v>
      </c>
      <c r="Q22" s="179" t="s">
        <v>8</v>
      </c>
      <c r="R22" s="158" t="s">
        <v>8</v>
      </c>
      <c r="S22" s="179" t="s">
        <v>8</v>
      </c>
      <c r="T22" s="158" t="s">
        <v>8</v>
      </c>
      <c r="U22" s="180" t="s">
        <v>8</v>
      </c>
      <c r="V22" s="157" t="s">
        <v>50</v>
      </c>
      <c r="W22" s="180" t="s">
        <v>50</v>
      </c>
      <c r="X22" s="157" t="s">
        <v>8</v>
      </c>
      <c r="Y22" s="179" t="s">
        <v>8</v>
      </c>
      <c r="Z22" s="158" t="s">
        <v>8</v>
      </c>
      <c r="AA22" s="179" t="s">
        <v>8</v>
      </c>
      <c r="AB22" s="158" t="s">
        <v>8</v>
      </c>
      <c r="AC22" s="179" t="s">
        <v>8</v>
      </c>
      <c r="AD22" s="158" t="s">
        <v>8</v>
      </c>
      <c r="AE22" s="180" t="s">
        <v>8</v>
      </c>
      <c r="AF22" s="157" t="s">
        <v>8</v>
      </c>
      <c r="AG22" s="180" t="s">
        <v>8</v>
      </c>
      <c r="AH22" s="157" t="s">
        <v>8</v>
      </c>
      <c r="AI22" s="179" t="s">
        <v>8</v>
      </c>
      <c r="AJ22" s="158" t="s">
        <v>8</v>
      </c>
      <c r="AK22" s="179" t="s">
        <v>8</v>
      </c>
      <c r="AL22" s="158" t="s">
        <v>8</v>
      </c>
      <c r="AM22" s="179" t="s">
        <v>8</v>
      </c>
      <c r="AN22" s="158" t="s">
        <v>8</v>
      </c>
      <c r="AO22" s="180" t="s">
        <v>8</v>
      </c>
      <c r="AP22" s="157" t="s">
        <v>8</v>
      </c>
      <c r="AQ22" s="180" t="s">
        <v>8</v>
      </c>
      <c r="AR22" s="157" t="s">
        <v>8</v>
      </c>
      <c r="AS22" s="179" t="s">
        <v>8</v>
      </c>
      <c r="AT22" s="158" t="s">
        <v>8</v>
      </c>
      <c r="AU22" s="179" t="s">
        <v>8</v>
      </c>
      <c r="AV22" s="158" t="s">
        <v>8</v>
      </c>
      <c r="AW22" s="179" t="s">
        <v>8</v>
      </c>
      <c r="AX22" s="158" t="s">
        <v>8</v>
      </c>
      <c r="AY22" s="180" t="s">
        <v>8</v>
      </c>
      <c r="AZ22" s="157" t="s">
        <v>8</v>
      </c>
      <c r="BA22" s="180" t="s">
        <v>8</v>
      </c>
      <c r="BB22" s="157" t="s">
        <v>8</v>
      </c>
      <c r="BC22" s="179" t="s">
        <v>8</v>
      </c>
      <c r="BD22" s="158" t="s">
        <v>8</v>
      </c>
      <c r="BE22" s="179" t="s">
        <v>8</v>
      </c>
      <c r="BF22" s="158" t="s">
        <v>8</v>
      </c>
      <c r="BG22" s="179" t="s">
        <v>8</v>
      </c>
      <c r="BH22" s="158" t="s">
        <v>8</v>
      </c>
      <c r="BI22" s="180" t="s">
        <v>8</v>
      </c>
      <c r="BJ22" s="157" t="s">
        <v>8</v>
      </c>
      <c r="BK22" s="180" t="s">
        <v>8</v>
      </c>
      <c r="BL22" s="157" t="s">
        <v>8</v>
      </c>
      <c r="BM22" s="179" t="s">
        <v>8</v>
      </c>
      <c r="BN22" s="158" t="s">
        <v>8</v>
      </c>
      <c r="BO22" s="179" t="s">
        <v>8</v>
      </c>
      <c r="BP22" s="158" t="s">
        <v>8</v>
      </c>
      <c r="BQ22" s="179" t="s">
        <v>8</v>
      </c>
      <c r="BR22" s="158" t="s">
        <v>8</v>
      </c>
      <c r="BS22" s="180" t="s">
        <v>8</v>
      </c>
      <c r="BT22" s="157" t="s">
        <v>8</v>
      </c>
      <c r="BU22" s="180" t="s">
        <v>8</v>
      </c>
      <c r="BV22" s="159" t="s">
        <v>11</v>
      </c>
      <c r="BW22" s="180" t="s">
        <v>11</v>
      </c>
      <c r="BX22" s="162" t="s">
        <v>11</v>
      </c>
      <c r="BY22" s="193" t="s">
        <v>11</v>
      </c>
      <c r="BZ22" s="163" t="s">
        <v>11</v>
      </c>
      <c r="CA22" s="314" t="s">
        <v>11</v>
      </c>
      <c r="CB22" s="158" t="s">
        <v>11</v>
      </c>
      <c r="CC22" s="180" t="s">
        <v>11</v>
      </c>
      <c r="CD22" s="157" t="s">
        <v>11</v>
      </c>
      <c r="CE22" s="320" t="s">
        <v>11</v>
      </c>
      <c r="CF22" s="159" t="s">
        <v>11</v>
      </c>
      <c r="CG22" s="180" t="s">
        <v>11</v>
      </c>
      <c r="CH22" s="162" t="s">
        <v>11</v>
      </c>
      <c r="CI22" s="193" t="s">
        <v>11</v>
      </c>
      <c r="CJ22" s="163" t="s">
        <v>11</v>
      </c>
      <c r="CK22" s="314" t="s">
        <v>11</v>
      </c>
      <c r="CL22" s="158" t="s">
        <v>11</v>
      </c>
      <c r="CM22" s="180" t="s">
        <v>11</v>
      </c>
      <c r="CN22" s="157" t="s">
        <v>11</v>
      </c>
      <c r="CO22" s="180" t="s">
        <v>11</v>
      </c>
      <c r="CP22" s="251" t="s">
        <v>11</v>
      </c>
      <c r="CQ22" s="320" t="s">
        <v>11</v>
      </c>
      <c r="CR22" s="259" t="s">
        <v>11</v>
      </c>
      <c r="CS22" s="180" t="s">
        <v>11</v>
      </c>
      <c r="CT22" s="162" t="s">
        <v>11</v>
      </c>
      <c r="CU22" s="180" t="s">
        <v>11</v>
      </c>
      <c r="CV22" s="163" t="s">
        <v>11</v>
      </c>
      <c r="CW22" s="180" t="s">
        <v>11</v>
      </c>
      <c r="CX22" s="157" t="s">
        <v>11</v>
      </c>
      <c r="CY22" s="180" t="s">
        <v>11</v>
      </c>
      <c r="CZ22" s="157" t="s">
        <v>11</v>
      </c>
      <c r="DA22" s="320" t="s">
        <v>11</v>
      </c>
      <c r="DB22" s="360">
        <v>19046</v>
      </c>
      <c r="DC22" s="180" t="s">
        <v>11</v>
      </c>
      <c r="DD22" s="361">
        <v>20390</v>
      </c>
      <c r="DE22" s="193" t="s">
        <v>11</v>
      </c>
      <c r="DF22" s="362">
        <v>21407</v>
      </c>
      <c r="DG22" s="314" t="s">
        <v>11</v>
      </c>
      <c r="DH22" s="362">
        <v>20321</v>
      </c>
      <c r="DI22" s="314" t="s">
        <v>11</v>
      </c>
      <c r="DJ22" s="362">
        <v>81164</v>
      </c>
      <c r="DK22" s="180" t="s">
        <v>11</v>
      </c>
      <c r="DL22" s="364">
        <v>19624</v>
      </c>
      <c r="DM22" s="150">
        <f t="shared" ref="DM22:DU25" si="41">DL22/DB22-1</f>
        <v>3.0347579544261372E-2</v>
      </c>
      <c r="DN22" s="163">
        <v>20535</v>
      </c>
      <c r="DO22" s="150">
        <f t="shared" si="41"/>
        <v>7.1113290828836995E-3</v>
      </c>
      <c r="DP22" s="163">
        <v>21143</v>
      </c>
      <c r="DQ22" s="150">
        <f t="shared" si="41"/>
        <v>-1.2332414630728317E-2</v>
      </c>
      <c r="DR22" s="163">
        <v>19484</v>
      </c>
      <c r="DS22" s="150">
        <f t="shared" si="41"/>
        <v>-4.1188917868215102E-2</v>
      </c>
      <c r="DT22" s="163">
        <v>80786</v>
      </c>
      <c r="DU22" s="320">
        <f t="shared" si="41"/>
        <v>-4.6572371987581018E-3</v>
      </c>
      <c r="DV22" s="364">
        <v>12247</v>
      </c>
      <c r="DW22" s="150">
        <f t="shared" si="35"/>
        <v>-0.37591724419078676</v>
      </c>
      <c r="DX22" s="163">
        <v>19638</v>
      </c>
      <c r="DY22" s="150">
        <f t="shared" si="22"/>
        <v>-4.3681519357194998E-2</v>
      </c>
      <c r="DZ22" s="163">
        <v>19232</v>
      </c>
      <c r="EA22" s="150">
        <f t="shared" si="22"/>
        <v>-9.0384524428889002E-2</v>
      </c>
      <c r="EB22" s="163">
        <v>21137</v>
      </c>
      <c r="EC22" s="150">
        <f t="shared" si="22"/>
        <v>8.4838842126873315E-2</v>
      </c>
      <c r="ED22" s="163">
        <v>72254</v>
      </c>
      <c r="EE22" s="320">
        <f t="shared" ref="EE22:EE25" si="42">ED22/DT22-1</f>
        <v>-0.10561235857698115</v>
      </c>
      <c r="EF22" s="364">
        <v>13382</v>
      </c>
      <c r="EG22" s="150">
        <f t="shared" si="11"/>
        <v>-0.31807990216061965</v>
      </c>
      <c r="EH22" s="163">
        <v>21042</v>
      </c>
      <c r="EI22" s="150">
        <f t="shared" si="11"/>
        <v>2.4689554419284221E-2</v>
      </c>
      <c r="EJ22" s="163">
        <v>21214</v>
      </c>
      <c r="EK22" s="150">
        <f t="shared" si="11"/>
        <v>3.3580854183417053E-3</v>
      </c>
      <c r="EL22" s="163">
        <v>23287</v>
      </c>
      <c r="EM22" s="150">
        <f t="shared" si="24"/>
        <v>0.19518579347156639</v>
      </c>
      <c r="EN22" s="163">
        <v>78925</v>
      </c>
      <c r="EO22" s="320">
        <f t="shared" si="12"/>
        <v>-2.303616963335231E-2</v>
      </c>
      <c r="EP22" s="364">
        <v>23945</v>
      </c>
      <c r="EQ22" s="150">
        <f t="shared" si="25"/>
        <v>0.78934389478403832</v>
      </c>
      <c r="ER22" s="573">
        <v>25167</v>
      </c>
      <c r="ES22" s="150">
        <f t="shared" si="26"/>
        <v>0.19603649843170801</v>
      </c>
      <c r="ET22" s="163">
        <v>25201</v>
      </c>
      <c r="EU22" s="150">
        <f t="shared" si="26"/>
        <v>0.18794192514377306</v>
      </c>
      <c r="EV22" s="163">
        <v>25761</v>
      </c>
      <c r="EW22" s="150">
        <f t="shared" si="26"/>
        <v>0.10623953278653331</v>
      </c>
      <c r="EX22" s="163">
        <v>100074</v>
      </c>
      <c r="EY22" s="150">
        <f t="shared" si="26"/>
        <v>0.26796325625593909</v>
      </c>
      <c r="EZ22" s="573">
        <v>28654</v>
      </c>
      <c r="FA22" s="150">
        <f t="shared" si="40"/>
        <v>0.19665901023178112</v>
      </c>
      <c r="FB22" s="163">
        <v>31575</v>
      </c>
      <c r="FC22" s="150">
        <f t="shared" si="36"/>
        <v>0.25461914411729647</v>
      </c>
      <c r="FD22" s="163">
        <v>32173</v>
      </c>
      <c r="FE22" s="150">
        <f t="shared" si="37"/>
        <v>0.27665568826633868</v>
      </c>
      <c r="FF22" s="163">
        <v>31472</v>
      </c>
      <c r="FG22" s="150">
        <f t="shared" si="38"/>
        <v>0.22169170451457632</v>
      </c>
      <c r="FH22" s="163">
        <v>123874</v>
      </c>
      <c r="FI22" s="150">
        <f t="shared" si="39"/>
        <v>0.23782401023242805</v>
      </c>
    </row>
    <row r="23" spans="1:165" ht="19.5" x14ac:dyDescent="0.25">
      <c r="A23" s="648"/>
      <c r="B23" s="36" t="s">
        <v>46</v>
      </c>
      <c r="C23" s="8" t="s">
        <v>4</v>
      </c>
      <c r="D23" s="157" t="s">
        <v>8</v>
      </c>
      <c r="E23" s="10"/>
      <c r="F23" s="158" t="s">
        <v>8</v>
      </c>
      <c r="G23" s="10"/>
      <c r="H23" s="158" t="s">
        <v>8</v>
      </c>
      <c r="I23" s="10"/>
      <c r="J23" s="158" t="s">
        <v>8</v>
      </c>
      <c r="K23" s="290"/>
      <c r="L23" s="157" t="s">
        <v>8</v>
      </c>
      <c r="M23" s="290"/>
      <c r="N23" s="157" t="s">
        <v>50</v>
      </c>
      <c r="O23" s="179" t="s">
        <v>50</v>
      </c>
      <c r="P23" s="158" t="s">
        <v>8</v>
      </c>
      <c r="Q23" s="179" t="s">
        <v>8</v>
      </c>
      <c r="R23" s="158" t="s">
        <v>8</v>
      </c>
      <c r="S23" s="179" t="s">
        <v>8</v>
      </c>
      <c r="T23" s="158" t="s">
        <v>8</v>
      </c>
      <c r="U23" s="180" t="s">
        <v>8</v>
      </c>
      <c r="V23" s="157" t="s">
        <v>50</v>
      </c>
      <c r="W23" s="180" t="s">
        <v>50</v>
      </c>
      <c r="X23" s="157" t="s">
        <v>8</v>
      </c>
      <c r="Y23" s="179" t="s">
        <v>8</v>
      </c>
      <c r="Z23" s="158" t="s">
        <v>8</v>
      </c>
      <c r="AA23" s="179" t="s">
        <v>8</v>
      </c>
      <c r="AB23" s="158" t="s">
        <v>8</v>
      </c>
      <c r="AC23" s="179" t="s">
        <v>8</v>
      </c>
      <c r="AD23" s="158" t="s">
        <v>8</v>
      </c>
      <c r="AE23" s="180" t="s">
        <v>8</v>
      </c>
      <c r="AF23" s="157" t="s">
        <v>8</v>
      </c>
      <c r="AG23" s="180" t="s">
        <v>8</v>
      </c>
      <c r="AH23" s="157" t="s">
        <v>8</v>
      </c>
      <c r="AI23" s="179" t="s">
        <v>8</v>
      </c>
      <c r="AJ23" s="158" t="s">
        <v>8</v>
      </c>
      <c r="AK23" s="179" t="s">
        <v>8</v>
      </c>
      <c r="AL23" s="158" t="s">
        <v>8</v>
      </c>
      <c r="AM23" s="179" t="s">
        <v>8</v>
      </c>
      <c r="AN23" s="158" t="s">
        <v>8</v>
      </c>
      <c r="AO23" s="180" t="s">
        <v>8</v>
      </c>
      <c r="AP23" s="157" t="s">
        <v>8</v>
      </c>
      <c r="AQ23" s="180" t="s">
        <v>8</v>
      </c>
      <c r="AR23" s="157" t="s">
        <v>8</v>
      </c>
      <c r="AS23" s="179" t="s">
        <v>8</v>
      </c>
      <c r="AT23" s="158" t="s">
        <v>8</v>
      </c>
      <c r="AU23" s="179" t="s">
        <v>8</v>
      </c>
      <c r="AV23" s="158" t="s">
        <v>8</v>
      </c>
      <c r="AW23" s="179" t="s">
        <v>8</v>
      </c>
      <c r="AX23" s="158" t="s">
        <v>8</v>
      </c>
      <c r="AY23" s="180" t="s">
        <v>8</v>
      </c>
      <c r="AZ23" s="157" t="s">
        <v>8</v>
      </c>
      <c r="BA23" s="180" t="s">
        <v>8</v>
      </c>
      <c r="BB23" s="157" t="s">
        <v>8</v>
      </c>
      <c r="BC23" s="179" t="s">
        <v>8</v>
      </c>
      <c r="BD23" s="158" t="s">
        <v>8</v>
      </c>
      <c r="BE23" s="179" t="s">
        <v>8</v>
      </c>
      <c r="BF23" s="158" t="s">
        <v>8</v>
      </c>
      <c r="BG23" s="179" t="s">
        <v>8</v>
      </c>
      <c r="BH23" s="158" t="s">
        <v>8</v>
      </c>
      <c r="BI23" s="180" t="s">
        <v>8</v>
      </c>
      <c r="BJ23" s="157" t="s">
        <v>8</v>
      </c>
      <c r="BK23" s="180" t="s">
        <v>8</v>
      </c>
      <c r="BL23" s="157" t="s">
        <v>8</v>
      </c>
      <c r="BM23" s="179" t="s">
        <v>8</v>
      </c>
      <c r="BN23" s="158" t="s">
        <v>8</v>
      </c>
      <c r="BO23" s="179" t="s">
        <v>8</v>
      </c>
      <c r="BP23" s="158" t="s">
        <v>8</v>
      </c>
      <c r="BQ23" s="179" t="s">
        <v>8</v>
      </c>
      <c r="BR23" s="158" t="s">
        <v>8</v>
      </c>
      <c r="BS23" s="180" t="s">
        <v>8</v>
      </c>
      <c r="BT23" s="157" t="s">
        <v>8</v>
      </c>
      <c r="BU23" s="180" t="s">
        <v>8</v>
      </c>
      <c r="BV23" s="159" t="s">
        <v>11</v>
      </c>
      <c r="BW23" s="180" t="s">
        <v>11</v>
      </c>
      <c r="BX23" s="162" t="s">
        <v>11</v>
      </c>
      <c r="BY23" s="193" t="s">
        <v>11</v>
      </c>
      <c r="BZ23" s="163" t="s">
        <v>11</v>
      </c>
      <c r="CA23" s="314" t="s">
        <v>11</v>
      </c>
      <c r="CB23" s="158" t="s">
        <v>11</v>
      </c>
      <c r="CC23" s="180" t="s">
        <v>11</v>
      </c>
      <c r="CD23" s="157" t="s">
        <v>11</v>
      </c>
      <c r="CE23" s="320" t="s">
        <v>11</v>
      </c>
      <c r="CF23" s="159" t="s">
        <v>11</v>
      </c>
      <c r="CG23" s="180" t="s">
        <v>11</v>
      </c>
      <c r="CH23" s="162" t="s">
        <v>11</v>
      </c>
      <c r="CI23" s="193" t="s">
        <v>11</v>
      </c>
      <c r="CJ23" s="163" t="s">
        <v>11</v>
      </c>
      <c r="CK23" s="314" t="s">
        <v>11</v>
      </c>
      <c r="CL23" s="158" t="s">
        <v>11</v>
      </c>
      <c r="CM23" s="180" t="s">
        <v>11</v>
      </c>
      <c r="CN23" s="157" t="s">
        <v>11</v>
      </c>
      <c r="CO23" s="180" t="s">
        <v>11</v>
      </c>
      <c r="CP23" s="251" t="s">
        <v>11</v>
      </c>
      <c r="CQ23" s="320" t="s">
        <v>11</v>
      </c>
      <c r="CR23" s="259" t="s">
        <v>11</v>
      </c>
      <c r="CS23" s="180" t="s">
        <v>11</v>
      </c>
      <c r="CT23" s="162" t="s">
        <v>11</v>
      </c>
      <c r="CU23" s="180" t="s">
        <v>11</v>
      </c>
      <c r="CV23" s="163" t="s">
        <v>11</v>
      </c>
      <c r="CW23" s="180" t="s">
        <v>11</v>
      </c>
      <c r="CX23" s="157" t="s">
        <v>11</v>
      </c>
      <c r="CY23" s="180" t="s">
        <v>11</v>
      </c>
      <c r="CZ23" s="157" t="s">
        <v>11</v>
      </c>
      <c r="DA23" s="320" t="s">
        <v>11</v>
      </c>
      <c r="DB23" s="360">
        <v>12701</v>
      </c>
      <c r="DC23" s="180" t="s">
        <v>11</v>
      </c>
      <c r="DD23" s="361">
        <v>12139</v>
      </c>
      <c r="DE23" s="193" t="s">
        <v>11</v>
      </c>
      <c r="DF23" s="362">
        <v>14076</v>
      </c>
      <c r="DG23" s="314" t="s">
        <v>11</v>
      </c>
      <c r="DH23" s="362">
        <v>14119</v>
      </c>
      <c r="DI23" s="314" t="s">
        <v>11</v>
      </c>
      <c r="DJ23" s="362">
        <v>53035</v>
      </c>
      <c r="DK23" s="180" t="s">
        <v>11</v>
      </c>
      <c r="DL23" s="364">
        <v>12610</v>
      </c>
      <c r="DM23" s="150">
        <f t="shared" si="41"/>
        <v>-7.164790174002067E-3</v>
      </c>
      <c r="DN23" s="163">
        <v>11868</v>
      </c>
      <c r="DO23" s="150">
        <f t="shared" si="41"/>
        <v>-2.2324738446329984E-2</v>
      </c>
      <c r="DP23" s="163">
        <v>14188</v>
      </c>
      <c r="DQ23" s="150">
        <f t="shared" si="41"/>
        <v>7.9568059107701927E-3</v>
      </c>
      <c r="DR23" s="163">
        <v>14260</v>
      </c>
      <c r="DS23" s="150">
        <f t="shared" si="41"/>
        <v>9.9865429562999708E-3</v>
      </c>
      <c r="DT23" s="163">
        <v>52926</v>
      </c>
      <c r="DU23" s="320">
        <f t="shared" si="41"/>
        <v>-2.055246535306865E-3</v>
      </c>
      <c r="DV23" s="364">
        <v>9546</v>
      </c>
      <c r="DW23" s="150">
        <f t="shared" si="35"/>
        <v>-0.24298176050753373</v>
      </c>
      <c r="DX23" s="163">
        <v>13225</v>
      </c>
      <c r="DY23" s="150">
        <f t="shared" si="22"/>
        <v>0.11434108527131781</v>
      </c>
      <c r="DZ23" s="163">
        <v>14647</v>
      </c>
      <c r="EA23" s="150">
        <f t="shared" si="22"/>
        <v>3.2351282774175427E-2</v>
      </c>
      <c r="EB23" s="163">
        <v>16240</v>
      </c>
      <c r="EC23" s="150">
        <f t="shared" si="22"/>
        <v>0.13884992987377287</v>
      </c>
      <c r="ED23" s="163">
        <v>53656</v>
      </c>
      <c r="EE23" s="320">
        <f t="shared" si="42"/>
        <v>1.3792842837168973E-2</v>
      </c>
      <c r="EF23" s="364">
        <v>10587</v>
      </c>
      <c r="EG23" s="150">
        <f t="shared" si="11"/>
        <v>-0.16042823156225217</v>
      </c>
      <c r="EH23" s="163">
        <v>14442</v>
      </c>
      <c r="EI23" s="150">
        <f t="shared" si="11"/>
        <v>0.21688574317492426</v>
      </c>
      <c r="EJ23" s="163">
        <v>16420</v>
      </c>
      <c r="EK23" s="150">
        <f t="shared" si="11"/>
        <v>0.15731604172540181</v>
      </c>
      <c r="EL23" s="163">
        <v>17737</v>
      </c>
      <c r="EM23" s="150">
        <f t="shared" si="24"/>
        <v>0.2438288920056102</v>
      </c>
      <c r="EN23" s="163">
        <v>59185</v>
      </c>
      <c r="EO23" s="320">
        <f t="shared" si="12"/>
        <v>0.11825945659978077</v>
      </c>
      <c r="EP23" s="364">
        <v>16542</v>
      </c>
      <c r="EQ23" s="150">
        <f t="shared" si="25"/>
        <v>0.56248228960045332</v>
      </c>
      <c r="ER23" s="573">
        <v>16277</v>
      </c>
      <c r="ES23" s="150">
        <f t="shared" si="26"/>
        <v>0.12705996399390673</v>
      </c>
      <c r="ET23" s="163">
        <v>20148</v>
      </c>
      <c r="EU23" s="150">
        <f t="shared" si="26"/>
        <v>0.22704019488428751</v>
      </c>
      <c r="EV23" s="163">
        <v>19822</v>
      </c>
      <c r="EW23" s="150">
        <f t="shared" si="26"/>
        <v>0.11755088233635913</v>
      </c>
      <c r="EX23" s="163">
        <v>72789</v>
      </c>
      <c r="EY23" s="150">
        <f t="shared" si="26"/>
        <v>0.22985553772070633</v>
      </c>
      <c r="EZ23" s="573">
        <v>19261</v>
      </c>
      <c r="FA23" s="150">
        <f t="shared" si="40"/>
        <v>0.16436948373836291</v>
      </c>
      <c r="FB23" s="163">
        <v>18830</v>
      </c>
      <c r="FC23" s="150">
        <f t="shared" si="36"/>
        <v>0.15684708484364451</v>
      </c>
      <c r="FD23" s="163">
        <v>21708</v>
      </c>
      <c r="FE23" s="150">
        <f t="shared" si="37"/>
        <v>7.742703990470523E-2</v>
      </c>
      <c r="FF23" s="163">
        <v>22612</v>
      </c>
      <c r="FG23" s="150">
        <f t="shared" si="38"/>
        <v>0.14075269902128951</v>
      </c>
      <c r="FH23" s="163">
        <v>82411</v>
      </c>
      <c r="FI23" s="150">
        <f t="shared" si="39"/>
        <v>0.13219030347992144</v>
      </c>
    </row>
    <row r="24" spans="1:165" ht="19.5" x14ac:dyDescent="0.25">
      <c r="A24" s="648"/>
      <c r="B24" s="36" t="s">
        <v>66</v>
      </c>
      <c r="C24" s="8" t="s">
        <v>67</v>
      </c>
      <c r="D24" s="157" t="s">
        <v>8</v>
      </c>
      <c r="E24" s="294"/>
      <c r="F24" s="158" t="s">
        <v>8</v>
      </c>
      <c r="G24" s="294"/>
      <c r="H24" s="158" t="s">
        <v>8</v>
      </c>
      <c r="I24" s="294"/>
      <c r="J24" s="158" t="s">
        <v>8</v>
      </c>
      <c r="K24" s="290"/>
      <c r="L24" s="157" t="s">
        <v>8</v>
      </c>
      <c r="M24" s="290"/>
      <c r="N24" s="157" t="s">
        <v>50</v>
      </c>
      <c r="O24" s="179" t="s">
        <v>50</v>
      </c>
      <c r="P24" s="158" t="s">
        <v>8</v>
      </c>
      <c r="Q24" s="179" t="s">
        <v>8</v>
      </c>
      <c r="R24" s="158" t="s">
        <v>8</v>
      </c>
      <c r="S24" s="179" t="s">
        <v>8</v>
      </c>
      <c r="T24" s="158" t="s">
        <v>8</v>
      </c>
      <c r="U24" s="180" t="s">
        <v>8</v>
      </c>
      <c r="V24" s="157" t="s">
        <v>50</v>
      </c>
      <c r="W24" s="180" t="s">
        <v>50</v>
      </c>
      <c r="X24" s="157" t="s">
        <v>8</v>
      </c>
      <c r="Y24" s="179" t="s">
        <v>8</v>
      </c>
      <c r="Z24" s="158" t="s">
        <v>8</v>
      </c>
      <c r="AA24" s="179" t="s">
        <v>8</v>
      </c>
      <c r="AB24" s="158" t="s">
        <v>8</v>
      </c>
      <c r="AC24" s="179" t="s">
        <v>8</v>
      </c>
      <c r="AD24" s="158" t="s">
        <v>8</v>
      </c>
      <c r="AE24" s="180" t="s">
        <v>8</v>
      </c>
      <c r="AF24" s="157" t="s">
        <v>8</v>
      </c>
      <c r="AG24" s="180" t="s">
        <v>8</v>
      </c>
      <c r="AH24" s="157" t="s">
        <v>8</v>
      </c>
      <c r="AI24" s="179" t="s">
        <v>8</v>
      </c>
      <c r="AJ24" s="158" t="s">
        <v>8</v>
      </c>
      <c r="AK24" s="179" t="s">
        <v>8</v>
      </c>
      <c r="AL24" s="158" t="s">
        <v>8</v>
      </c>
      <c r="AM24" s="179" t="s">
        <v>8</v>
      </c>
      <c r="AN24" s="158" t="s">
        <v>8</v>
      </c>
      <c r="AO24" s="180" t="s">
        <v>8</v>
      </c>
      <c r="AP24" s="157" t="s">
        <v>8</v>
      </c>
      <c r="AQ24" s="180" t="s">
        <v>8</v>
      </c>
      <c r="AR24" s="157" t="s">
        <v>8</v>
      </c>
      <c r="AS24" s="179" t="s">
        <v>8</v>
      </c>
      <c r="AT24" s="158" t="s">
        <v>8</v>
      </c>
      <c r="AU24" s="179" t="s">
        <v>8</v>
      </c>
      <c r="AV24" s="158" t="s">
        <v>8</v>
      </c>
      <c r="AW24" s="179" t="s">
        <v>8</v>
      </c>
      <c r="AX24" s="158" t="s">
        <v>8</v>
      </c>
      <c r="AY24" s="180" t="s">
        <v>8</v>
      </c>
      <c r="AZ24" s="157" t="s">
        <v>8</v>
      </c>
      <c r="BA24" s="180" t="s">
        <v>8</v>
      </c>
      <c r="BB24" s="157" t="s">
        <v>8</v>
      </c>
      <c r="BC24" s="179" t="s">
        <v>8</v>
      </c>
      <c r="BD24" s="158" t="s">
        <v>8</v>
      </c>
      <c r="BE24" s="179" t="s">
        <v>8</v>
      </c>
      <c r="BF24" s="158" t="s">
        <v>8</v>
      </c>
      <c r="BG24" s="179" t="s">
        <v>8</v>
      </c>
      <c r="BH24" s="158" t="s">
        <v>8</v>
      </c>
      <c r="BI24" s="180" t="s">
        <v>8</v>
      </c>
      <c r="BJ24" s="157" t="s">
        <v>8</v>
      </c>
      <c r="BK24" s="180" t="s">
        <v>8</v>
      </c>
      <c r="BL24" s="157" t="s">
        <v>8</v>
      </c>
      <c r="BM24" s="179" t="s">
        <v>8</v>
      </c>
      <c r="BN24" s="158" t="s">
        <v>8</v>
      </c>
      <c r="BO24" s="179" t="s">
        <v>8</v>
      </c>
      <c r="BP24" s="158" t="s">
        <v>8</v>
      </c>
      <c r="BQ24" s="179" t="s">
        <v>8</v>
      </c>
      <c r="BR24" s="158" t="s">
        <v>8</v>
      </c>
      <c r="BS24" s="180" t="s">
        <v>8</v>
      </c>
      <c r="BT24" s="157" t="s">
        <v>8</v>
      </c>
      <c r="BU24" s="180" t="s">
        <v>8</v>
      </c>
      <c r="BV24" s="159" t="s">
        <v>11</v>
      </c>
      <c r="BW24" s="180" t="s">
        <v>11</v>
      </c>
      <c r="BX24" s="162" t="s">
        <v>11</v>
      </c>
      <c r="BY24" s="193" t="s">
        <v>11</v>
      </c>
      <c r="BZ24" s="163" t="s">
        <v>11</v>
      </c>
      <c r="CA24" s="314" t="s">
        <v>11</v>
      </c>
      <c r="CB24" s="158" t="s">
        <v>11</v>
      </c>
      <c r="CC24" s="180" t="s">
        <v>11</v>
      </c>
      <c r="CD24" s="157" t="s">
        <v>11</v>
      </c>
      <c r="CE24" s="320" t="s">
        <v>11</v>
      </c>
      <c r="CF24" s="159" t="s">
        <v>11</v>
      </c>
      <c r="CG24" s="180" t="s">
        <v>11</v>
      </c>
      <c r="CH24" s="162" t="s">
        <v>11</v>
      </c>
      <c r="CI24" s="193" t="s">
        <v>11</v>
      </c>
      <c r="CJ24" s="163" t="s">
        <v>11</v>
      </c>
      <c r="CK24" s="314" t="s">
        <v>11</v>
      </c>
      <c r="CL24" s="158" t="s">
        <v>11</v>
      </c>
      <c r="CM24" s="180" t="s">
        <v>11</v>
      </c>
      <c r="CN24" s="157" t="s">
        <v>11</v>
      </c>
      <c r="CO24" s="180" t="s">
        <v>11</v>
      </c>
      <c r="CP24" s="251" t="s">
        <v>11</v>
      </c>
      <c r="CQ24" s="320" t="s">
        <v>11</v>
      </c>
      <c r="CR24" s="259" t="s">
        <v>11</v>
      </c>
      <c r="CS24" s="180" t="s">
        <v>11</v>
      </c>
      <c r="CT24" s="162" t="s">
        <v>11</v>
      </c>
      <c r="CU24" s="180" t="s">
        <v>11</v>
      </c>
      <c r="CV24" s="163" t="s">
        <v>11</v>
      </c>
      <c r="CW24" s="180" t="s">
        <v>11</v>
      </c>
      <c r="CX24" s="157" t="s">
        <v>11</v>
      </c>
      <c r="CY24" s="180" t="s">
        <v>11</v>
      </c>
      <c r="CZ24" s="157" t="s">
        <v>11</v>
      </c>
      <c r="DA24" s="320" t="s">
        <v>11</v>
      </c>
      <c r="DB24" s="360">
        <v>4701</v>
      </c>
      <c r="DC24" s="180" t="s">
        <v>11</v>
      </c>
      <c r="DD24" s="361">
        <v>5265</v>
      </c>
      <c r="DE24" s="193" t="s">
        <v>11</v>
      </c>
      <c r="DF24" s="362">
        <v>4655</v>
      </c>
      <c r="DG24" s="314" t="s">
        <v>11</v>
      </c>
      <c r="DH24" s="362">
        <v>4663</v>
      </c>
      <c r="DI24" s="314" t="s">
        <v>11</v>
      </c>
      <c r="DJ24" s="362">
        <v>19284</v>
      </c>
      <c r="DK24" s="180" t="s">
        <v>11</v>
      </c>
      <c r="DL24" s="364">
        <v>4812</v>
      </c>
      <c r="DM24" s="150">
        <f t="shared" si="41"/>
        <v>2.3611997447351651E-2</v>
      </c>
      <c r="DN24" s="163">
        <v>5917</v>
      </c>
      <c r="DO24" s="150">
        <f t="shared" si="41"/>
        <v>0.12383665716999048</v>
      </c>
      <c r="DP24" s="163">
        <v>4750</v>
      </c>
      <c r="DQ24" s="150">
        <f t="shared" si="41"/>
        <v>2.0408163265306145E-2</v>
      </c>
      <c r="DR24" s="163">
        <v>3689</v>
      </c>
      <c r="DS24" s="150">
        <f t="shared" si="41"/>
        <v>-0.20887840446064765</v>
      </c>
      <c r="DT24" s="163">
        <v>19168</v>
      </c>
      <c r="DU24" s="320">
        <f t="shared" si="41"/>
        <v>-6.0153495125492285E-3</v>
      </c>
      <c r="DV24" s="364">
        <v>4054</v>
      </c>
      <c r="DW24" s="150">
        <f t="shared" si="35"/>
        <v>-0.15752285951787204</v>
      </c>
      <c r="DX24" s="163">
        <v>5078</v>
      </c>
      <c r="DY24" s="150">
        <f t="shared" si="22"/>
        <v>-0.14179482846036839</v>
      </c>
      <c r="DZ24" s="163">
        <v>5053</v>
      </c>
      <c r="EA24" s="150">
        <f t="shared" si="22"/>
        <v>6.3789473684210618E-2</v>
      </c>
      <c r="EB24" s="163">
        <v>6314</v>
      </c>
      <c r="EC24" s="150">
        <f t="shared" si="22"/>
        <v>0.71157495256166992</v>
      </c>
      <c r="ED24" s="163">
        <v>20499</v>
      </c>
      <c r="EE24" s="320">
        <f t="shared" si="42"/>
        <v>6.9438647746243642E-2</v>
      </c>
      <c r="EF24" s="364">
        <v>6199</v>
      </c>
      <c r="EG24" s="150">
        <f t="shared" si="11"/>
        <v>0.28823773898586857</v>
      </c>
      <c r="EH24" s="163">
        <v>7600</v>
      </c>
      <c r="EI24" s="150">
        <f t="shared" si="11"/>
        <v>0.28443467973635284</v>
      </c>
      <c r="EJ24" s="163">
        <v>7589</v>
      </c>
      <c r="EK24" s="150">
        <f t="shared" si="11"/>
        <v>0.59768421052631582</v>
      </c>
      <c r="EL24" s="163">
        <v>9594</v>
      </c>
      <c r="EM24" s="150">
        <f t="shared" si="24"/>
        <v>1.6007047980482514</v>
      </c>
      <c r="EN24" s="163">
        <v>30982</v>
      </c>
      <c r="EO24" s="320">
        <f t="shared" si="12"/>
        <v>0.61633973288814681</v>
      </c>
      <c r="EP24" s="364">
        <v>6952</v>
      </c>
      <c r="EQ24" s="150">
        <f t="shared" si="25"/>
        <v>0.12147120503306974</v>
      </c>
      <c r="ER24" s="573">
        <v>9778</v>
      </c>
      <c r="ES24" s="150">
        <f t="shared" si="26"/>
        <v>0.28657894736842104</v>
      </c>
      <c r="ET24" s="163">
        <v>6733</v>
      </c>
      <c r="EU24" s="150">
        <f t="shared" si="26"/>
        <v>-0.11279483462906836</v>
      </c>
      <c r="EV24" s="163">
        <v>9188</v>
      </c>
      <c r="EW24" s="150">
        <f t="shared" si="26"/>
        <v>-4.231811548884723E-2</v>
      </c>
      <c r="EX24" s="163">
        <v>32651</v>
      </c>
      <c r="EY24" s="150">
        <f t="shared" si="26"/>
        <v>5.3869989025886023E-2</v>
      </c>
      <c r="EZ24" s="573">
        <v>6836</v>
      </c>
      <c r="FA24" s="150">
        <f t="shared" si="40"/>
        <v>-1.6685845799769838E-2</v>
      </c>
      <c r="FB24" s="163">
        <v>10160</v>
      </c>
      <c r="FC24" s="150">
        <f t="shared" si="36"/>
        <v>3.9067293925137969E-2</v>
      </c>
      <c r="FD24" s="163">
        <v>7451</v>
      </c>
      <c r="FE24" s="150">
        <f t="shared" si="37"/>
        <v>0.10663894252190698</v>
      </c>
      <c r="FF24" s="163">
        <v>9700</v>
      </c>
      <c r="FG24" s="150">
        <f t="shared" si="38"/>
        <v>5.5724858511101427E-2</v>
      </c>
      <c r="FH24" s="163">
        <v>34147</v>
      </c>
      <c r="FI24" s="150">
        <f t="shared" si="39"/>
        <v>4.5817892254448545E-2</v>
      </c>
    </row>
    <row r="25" spans="1:165" ht="19.5" x14ac:dyDescent="0.25">
      <c r="A25" s="648"/>
      <c r="B25" s="36" t="s">
        <v>47</v>
      </c>
      <c r="C25" s="8" t="s">
        <v>5</v>
      </c>
      <c r="D25" s="157" t="s">
        <v>8</v>
      </c>
      <c r="E25" s="10"/>
      <c r="F25" s="158" t="s">
        <v>8</v>
      </c>
      <c r="G25" s="10"/>
      <c r="H25" s="158" t="s">
        <v>8</v>
      </c>
      <c r="I25" s="10"/>
      <c r="J25" s="158" t="s">
        <v>8</v>
      </c>
      <c r="K25" s="290"/>
      <c r="L25" s="157" t="s">
        <v>8</v>
      </c>
      <c r="M25" s="290"/>
      <c r="N25" s="157" t="s">
        <v>50</v>
      </c>
      <c r="O25" s="179" t="s">
        <v>50</v>
      </c>
      <c r="P25" s="158" t="s">
        <v>8</v>
      </c>
      <c r="Q25" s="179" t="s">
        <v>8</v>
      </c>
      <c r="R25" s="158" t="s">
        <v>8</v>
      </c>
      <c r="S25" s="179" t="s">
        <v>8</v>
      </c>
      <c r="T25" s="158" t="s">
        <v>8</v>
      </c>
      <c r="U25" s="180" t="s">
        <v>8</v>
      </c>
      <c r="V25" s="157" t="s">
        <v>50</v>
      </c>
      <c r="W25" s="180" t="s">
        <v>50</v>
      </c>
      <c r="X25" s="157" t="s">
        <v>8</v>
      </c>
      <c r="Y25" s="179" t="s">
        <v>8</v>
      </c>
      <c r="Z25" s="158" t="s">
        <v>8</v>
      </c>
      <c r="AA25" s="179" t="s">
        <v>8</v>
      </c>
      <c r="AB25" s="158" t="s">
        <v>8</v>
      </c>
      <c r="AC25" s="179" t="s">
        <v>8</v>
      </c>
      <c r="AD25" s="158" t="s">
        <v>8</v>
      </c>
      <c r="AE25" s="180" t="s">
        <v>8</v>
      </c>
      <c r="AF25" s="157" t="s">
        <v>8</v>
      </c>
      <c r="AG25" s="180" t="s">
        <v>8</v>
      </c>
      <c r="AH25" s="157" t="s">
        <v>8</v>
      </c>
      <c r="AI25" s="179" t="s">
        <v>8</v>
      </c>
      <c r="AJ25" s="158" t="s">
        <v>8</v>
      </c>
      <c r="AK25" s="179" t="s">
        <v>8</v>
      </c>
      <c r="AL25" s="158" t="s">
        <v>8</v>
      </c>
      <c r="AM25" s="179" t="s">
        <v>8</v>
      </c>
      <c r="AN25" s="158" t="s">
        <v>8</v>
      </c>
      <c r="AO25" s="180" t="s">
        <v>8</v>
      </c>
      <c r="AP25" s="157" t="s">
        <v>8</v>
      </c>
      <c r="AQ25" s="180" t="s">
        <v>8</v>
      </c>
      <c r="AR25" s="157" t="s">
        <v>8</v>
      </c>
      <c r="AS25" s="179" t="s">
        <v>8</v>
      </c>
      <c r="AT25" s="158" t="s">
        <v>8</v>
      </c>
      <c r="AU25" s="179" t="s">
        <v>8</v>
      </c>
      <c r="AV25" s="158" t="s">
        <v>8</v>
      </c>
      <c r="AW25" s="179" t="s">
        <v>8</v>
      </c>
      <c r="AX25" s="158" t="s">
        <v>8</v>
      </c>
      <c r="AY25" s="180" t="s">
        <v>8</v>
      </c>
      <c r="AZ25" s="157" t="s">
        <v>8</v>
      </c>
      <c r="BA25" s="180" t="s">
        <v>8</v>
      </c>
      <c r="BB25" s="157" t="s">
        <v>8</v>
      </c>
      <c r="BC25" s="179" t="s">
        <v>8</v>
      </c>
      <c r="BD25" s="158" t="s">
        <v>8</v>
      </c>
      <c r="BE25" s="179" t="s">
        <v>8</v>
      </c>
      <c r="BF25" s="158" t="s">
        <v>8</v>
      </c>
      <c r="BG25" s="179" t="s">
        <v>8</v>
      </c>
      <c r="BH25" s="158" t="s">
        <v>8</v>
      </c>
      <c r="BI25" s="180" t="s">
        <v>8</v>
      </c>
      <c r="BJ25" s="157" t="s">
        <v>8</v>
      </c>
      <c r="BK25" s="180" t="s">
        <v>8</v>
      </c>
      <c r="BL25" s="157" t="s">
        <v>8</v>
      </c>
      <c r="BM25" s="179" t="s">
        <v>8</v>
      </c>
      <c r="BN25" s="158" t="s">
        <v>8</v>
      </c>
      <c r="BO25" s="179" t="s">
        <v>8</v>
      </c>
      <c r="BP25" s="158" t="s">
        <v>8</v>
      </c>
      <c r="BQ25" s="179" t="s">
        <v>8</v>
      </c>
      <c r="BR25" s="158" t="s">
        <v>8</v>
      </c>
      <c r="BS25" s="180" t="s">
        <v>8</v>
      </c>
      <c r="BT25" s="157" t="s">
        <v>8</v>
      </c>
      <c r="BU25" s="180" t="s">
        <v>8</v>
      </c>
      <c r="BV25" s="159" t="s">
        <v>11</v>
      </c>
      <c r="BW25" s="180" t="s">
        <v>11</v>
      </c>
      <c r="BX25" s="162" t="s">
        <v>11</v>
      </c>
      <c r="BY25" s="193" t="s">
        <v>11</v>
      </c>
      <c r="BZ25" s="163" t="s">
        <v>11</v>
      </c>
      <c r="CA25" s="314" t="s">
        <v>11</v>
      </c>
      <c r="CB25" s="158" t="s">
        <v>11</v>
      </c>
      <c r="CC25" s="180" t="s">
        <v>11</v>
      </c>
      <c r="CD25" s="157" t="s">
        <v>11</v>
      </c>
      <c r="CE25" s="320" t="s">
        <v>11</v>
      </c>
      <c r="CF25" s="159" t="s">
        <v>11</v>
      </c>
      <c r="CG25" s="180" t="s">
        <v>11</v>
      </c>
      <c r="CH25" s="162" t="s">
        <v>11</v>
      </c>
      <c r="CI25" s="193" t="s">
        <v>11</v>
      </c>
      <c r="CJ25" s="163" t="s">
        <v>11</v>
      </c>
      <c r="CK25" s="314" t="s">
        <v>11</v>
      </c>
      <c r="CL25" s="158" t="s">
        <v>11</v>
      </c>
      <c r="CM25" s="180" t="s">
        <v>11</v>
      </c>
      <c r="CN25" s="157" t="s">
        <v>11</v>
      </c>
      <c r="CO25" s="180" t="s">
        <v>11</v>
      </c>
      <c r="CP25" s="251" t="s">
        <v>11</v>
      </c>
      <c r="CQ25" s="320" t="s">
        <v>11</v>
      </c>
      <c r="CR25" s="259" t="s">
        <v>11</v>
      </c>
      <c r="CS25" s="180" t="s">
        <v>11</v>
      </c>
      <c r="CT25" s="162" t="s">
        <v>11</v>
      </c>
      <c r="CU25" s="180" t="s">
        <v>11</v>
      </c>
      <c r="CV25" s="163" t="s">
        <v>11</v>
      </c>
      <c r="CW25" s="180" t="s">
        <v>11</v>
      </c>
      <c r="CX25" s="157" t="s">
        <v>11</v>
      </c>
      <c r="CY25" s="180" t="s">
        <v>11</v>
      </c>
      <c r="CZ25" s="157" t="s">
        <v>11</v>
      </c>
      <c r="DA25" s="320" t="s">
        <v>11</v>
      </c>
      <c r="DB25" s="360">
        <v>4064</v>
      </c>
      <c r="DC25" s="180" t="s">
        <v>11</v>
      </c>
      <c r="DD25" s="361">
        <v>4249</v>
      </c>
      <c r="DE25" s="193" t="s">
        <v>11</v>
      </c>
      <c r="DF25" s="362">
        <v>4477</v>
      </c>
      <c r="DG25" s="314" t="s">
        <v>11</v>
      </c>
      <c r="DH25" s="362">
        <v>4753</v>
      </c>
      <c r="DI25" s="314" t="s">
        <v>11</v>
      </c>
      <c r="DJ25" s="362">
        <v>17544</v>
      </c>
      <c r="DK25" s="180" t="s">
        <v>11</v>
      </c>
      <c r="DL25" s="364">
        <v>4380</v>
      </c>
      <c r="DM25" s="150">
        <f t="shared" si="41"/>
        <v>7.7755905511811108E-2</v>
      </c>
      <c r="DN25" s="163">
        <v>4604</v>
      </c>
      <c r="DO25" s="150">
        <f t="shared" si="41"/>
        <v>8.3549070369498768E-2</v>
      </c>
      <c r="DP25" s="163">
        <v>3944</v>
      </c>
      <c r="DQ25" s="150">
        <f t="shared" si="41"/>
        <v>-0.11905293723475541</v>
      </c>
      <c r="DR25" s="163">
        <v>3839</v>
      </c>
      <c r="DS25" s="150">
        <f t="shared" si="41"/>
        <v>-0.19229960025247217</v>
      </c>
      <c r="DT25" s="163">
        <v>16767</v>
      </c>
      <c r="DU25" s="320">
        <f t="shared" si="41"/>
        <v>-4.4288645690834461E-2</v>
      </c>
      <c r="DV25" s="364">
        <v>3275</v>
      </c>
      <c r="DW25" s="150">
        <f t="shared" si="35"/>
        <v>-0.25228310502283102</v>
      </c>
      <c r="DX25" s="163">
        <v>4237</v>
      </c>
      <c r="DY25" s="150">
        <f t="shared" si="22"/>
        <v>-7.9713292788879286E-2</v>
      </c>
      <c r="DZ25" s="163">
        <v>4503</v>
      </c>
      <c r="EA25" s="150">
        <f t="shared" si="22"/>
        <v>0.14173427991886411</v>
      </c>
      <c r="EB25" s="163">
        <v>4471</v>
      </c>
      <c r="EC25" s="150">
        <f t="shared" si="22"/>
        <v>0.16462620474081802</v>
      </c>
      <c r="ED25" s="163">
        <v>16486</v>
      </c>
      <c r="EE25" s="320">
        <f t="shared" si="42"/>
        <v>-1.6759110156855717E-2</v>
      </c>
      <c r="EF25" s="364">
        <v>3715</v>
      </c>
      <c r="EG25" s="150">
        <f t="shared" si="11"/>
        <v>-0.15182648401826482</v>
      </c>
      <c r="EH25" s="163">
        <v>4687</v>
      </c>
      <c r="EI25" s="150">
        <f t="shared" si="11"/>
        <v>1.8027801911381314E-2</v>
      </c>
      <c r="EJ25" s="163">
        <v>4980</v>
      </c>
      <c r="EK25" s="150">
        <f t="shared" si="11"/>
        <v>0.26267748478701836</v>
      </c>
      <c r="EL25" s="163">
        <v>4911</v>
      </c>
      <c r="EM25" s="150">
        <f t="shared" si="24"/>
        <v>0.27923938525657732</v>
      </c>
      <c r="EN25" s="163">
        <v>18293</v>
      </c>
      <c r="EO25" s="320">
        <f t="shared" si="12"/>
        <v>9.1012107115166607E-2</v>
      </c>
      <c r="EP25" s="364">
        <v>5187</v>
      </c>
      <c r="EQ25" s="150">
        <f t="shared" si="25"/>
        <v>0.39623149394347235</v>
      </c>
      <c r="ER25" s="573">
        <v>5249</v>
      </c>
      <c r="ES25" s="150">
        <f t="shared" si="26"/>
        <v>0.11990612331982087</v>
      </c>
      <c r="ET25" s="163">
        <v>5529</v>
      </c>
      <c r="EU25" s="150">
        <f t="shared" si="26"/>
        <v>0.11024096385542159</v>
      </c>
      <c r="EV25" s="163">
        <v>5184</v>
      </c>
      <c r="EW25" s="150">
        <f t="shared" si="26"/>
        <v>5.558949297495408E-2</v>
      </c>
      <c r="EX25" s="163">
        <v>21149</v>
      </c>
      <c r="EY25" s="150">
        <f t="shared" si="26"/>
        <v>0.15612529382824025</v>
      </c>
      <c r="EZ25" s="573">
        <v>5469</v>
      </c>
      <c r="FA25" s="150">
        <f t="shared" si="40"/>
        <v>5.436668594563332E-2</v>
      </c>
      <c r="FB25" s="163">
        <v>6832</v>
      </c>
      <c r="FC25" s="150">
        <f t="shared" si="36"/>
        <v>0.30158125357210896</v>
      </c>
      <c r="FD25" s="163">
        <v>6513</v>
      </c>
      <c r="FE25" s="150">
        <f t="shared" si="37"/>
        <v>0.17797069994574066</v>
      </c>
      <c r="FF25" s="163">
        <v>6729</v>
      </c>
      <c r="FG25" s="150">
        <f t="shared" si="38"/>
        <v>0.29803240740740744</v>
      </c>
      <c r="FH25" s="163">
        <v>25543</v>
      </c>
      <c r="FI25" s="150">
        <f t="shared" si="39"/>
        <v>0.20776396047094425</v>
      </c>
    </row>
    <row r="26" spans="1:165" ht="20.25" thickBot="1" x14ac:dyDescent="0.3">
      <c r="A26" s="648"/>
      <c r="B26" s="55" t="s">
        <v>48</v>
      </c>
      <c r="C26" s="56" t="s">
        <v>6</v>
      </c>
      <c r="D26" s="164" t="s">
        <v>51</v>
      </c>
      <c r="E26" s="58"/>
      <c r="F26" s="166" t="s">
        <v>51</v>
      </c>
      <c r="G26" s="58"/>
      <c r="H26" s="166" t="s">
        <v>51</v>
      </c>
      <c r="I26" s="58"/>
      <c r="J26" s="166" t="s">
        <v>51</v>
      </c>
      <c r="K26" s="291"/>
      <c r="L26" s="164" t="s">
        <v>51</v>
      </c>
      <c r="M26" s="291"/>
      <c r="N26" s="164" t="s">
        <v>51</v>
      </c>
      <c r="O26" s="297" t="s">
        <v>51</v>
      </c>
      <c r="P26" s="166" t="s">
        <v>51</v>
      </c>
      <c r="Q26" s="297" t="s">
        <v>51</v>
      </c>
      <c r="R26" s="166" t="s">
        <v>51</v>
      </c>
      <c r="S26" s="297" t="s">
        <v>51</v>
      </c>
      <c r="T26" s="166" t="s">
        <v>51</v>
      </c>
      <c r="U26" s="192" t="s">
        <v>51</v>
      </c>
      <c r="V26" s="164" t="s">
        <v>51</v>
      </c>
      <c r="W26" s="192" t="s">
        <v>51</v>
      </c>
      <c r="X26" s="164" t="s">
        <v>51</v>
      </c>
      <c r="Y26" s="297" t="s">
        <v>51</v>
      </c>
      <c r="Z26" s="166" t="s">
        <v>51</v>
      </c>
      <c r="AA26" s="297" t="s">
        <v>51</v>
      </c>
      <c r="AB26" s="166" t="s">
        <v>51</v>
      </c>
      <c r="AC26" s="297" t="s">
        <v>51</v>
      </c>
      <c r="AD26" s="166" t="s">
        <v>51</v>
      </c>
      <c r="AE26" s="192" t="s">
        <v>51</v>
      </c>
      <c r="AF26" s="164" t="s">
        <v>51</v>
      </c>
      <c r="AG26" s="192" t="s">
        <v>51</v>
      </c>
      <c r="AH26" s="164" t="s">
        <v>51</v>
      </c>
      <c r="AI26" s="297" t="s">
        <v>51</v>
      </c>
      <c r="AJ26" s="166" t="s">
        <v>51</v>
      </c>
      <c r="AK26" s="297" t="s">
        <v>51</v>
      </c>
      <c r="AL26" s="166" t="s">
        <v>51</v>
      </c>
      <c r="AM26" s="297" t="s">
        <v>51</v>
      </c>
      <c r="AN26" s="166" t="s">
        <v>51</v>
      </c>
      <c r="AO26" s="192" t="s">
        <v>51</v>
      </c>
      <c r="AP26" s="164" t="s">
        <v>51</v>
      </c>
      <c r="AQ26" s="192" t="s">
        <v>51</v>
      </c>
      <c r="AR26" s="164" t="s">
        <v>51</v>
      </c>
      <c r="AS26" s="297" t="s">
        <v>51</v>
      </c>
      <c r="AT26" s="166" t="s">
        <v>51</v>
      </c>
      <c r="AU26" s="297" t="s">
        <v>51</v>
      </c>
      <c r="AV26" s="166" t="s">
        <v>51</v>
      </c>
      <c r="AW26" s="297" t="s">
        <v>51</v>
      </c>
      <c r="AX26" s="166" t="s">
        <v>51</v>
      </c>
      <c r="AY26" s="192" t="s">
        <v>51</v>
      </c>
      <c r="AZ26" s="164" t="s">
        <v>51</v>
      </c>
      <c r="BA26" s="192" t="s">
        <v>51</v>
      </c>
      <c r="BB26" s="164" t="s">
        <v>51</v>
      </c>
      <c r="BC26" s="297" t="s">
        <v>51</v>
      </c>
      <c r="BD26" s="166" t="s">
        <v>51</v>
      </c>
      <c r="BE26" s="297" t="s">
        <v>51</v>
      </c>
      <c r="BF26" s="166" t="s">
        <v>51</v>
      </c>
      <c r="BG26" s="297" t="s">
        <v>51</v>
      </c>
      <c r="BH26" s="166" t="s">
        <v>51</v>
      </c>
      <c r="BI26" s="192" t="s">
        <v>51</v>
      </c>
      <c r="BJ26" s="164" t="s">
        <v>51</v>
      </c>
      <c r="BK26" s="192" t="s">
        <v>51</v>
      </c>
      <c r="BL26" s="164" t="s">
        <v>51</v>
      </c>
      <c r="BM26" s="297" t="s">
        <v>51</v>
      </c>
      <c r="BN26" s="166" t="s">
        <v>51</v>
      </c>
      <c r="BO26" s="297" t="s">
        <v>51</v>
      </c>
      <c r="BP26" s="166" t="s">
        <v>51</v>
      </c>
      <c r="BQ26" s="297" t="s">
        <v>51</v>
      </c>
      <c r="BR26" s="166" t="s">
        <v>51</v>
      </c>
      <c r="BS26" s="192" t="s">
        <v>51</v>
      </c>
      <c r="BT26" s="164" t="s">
        <v>51</v>
      </c>
      <c r="BU26" s="192" t="s">
        <v>51</v>
      </c>
      <c r="BV26" s="167" t="s">
        <v>11</v>
      </c>
      <c r="BW26" s="192" t="s">
        <v>11</v>
      </c>
      <c r="BX26" s="170" t="s">
        <v>11</v>
      </c>
      <c r="BY26" s="311" t="s">
        <v>11</v>
      </c>
      <c r="BZ26" s="171" t="s">
        <v>11</v>
      </c>
      <c r="CA26" s="316" t="s">
        <v>11</v>
      </c>
      <c r="CB26" s="166" t="s">
        <v>11</v>
      </c>
      <c r="CC26" s="192" t="s">
        <v>11</v>
      </c>
      <c r="CD26" s="164" t="s">
        <v>11</v>
      </c>
      <c r="CE26" s="322" t="s">
        <v>11</v>
      </c>
      <c r="CF26" s="167" t="s">
        <v>11</v>
      </c>
      <c r="CG26" s="192" t="s">
        <v>11</v>
      </c>
      <c r="CH26" s="170" t="s">
        <v>11</v>
      </c>
      <c r="CI26" s="311" t="s">
        <v>11</v>
      </c>
      <c r="CJ26" s="171" t="s">
        <v>11</v>
      </c>
      <c r="CK26" s="316" t="s">
        <v>11</v>
      </c>
      <c r="CL26" s="166" t="s">
        <v>11</v>
      </c>
      <c r="CM26" s="192" t="s">
        <v>11</v>
      </c>
      <c r="CN26" s="164" t="s">
        <v>11</v>
      </c>
      <c r="CO26" s="192" t="s">
        <v>11</v>
      </c>
      <c r="CP26" s="252" t="s">
        <v>11</v>
      </c>
      <c r="CQ26" s="322" t="s">
        <v>11</v>
      </c>
      <c r="CR26" s="260" t="s">
        <v>11</v>
      </c>
      <c r="CS26" s="192" t="s">
        <v>11</v>
      </c>
      <c r="CT26" s="170" t="s">
        <v>11</v>
      </c>
      <c r="CU26" s="192" t="s">
        <v>11</v>
      </c>
      <c r="CV26" s="171" t="s">
        <v>11</v>
      </c>
      <c r="CW26" s="192" t="s">
        <v>11</v>
      </c>
      <c r="CX26" s="164" t="s">
        <v>11</v>
      </c>
      <c r="CY26" s="192" t="s">
        <v>11</v>
      </c>
      <c r="CZ26" s="164" t="s">
        <v>11</v>
      </c>
      <c r="DA26" s="322" t="s">
        <v>11</v>
      </c>
      <c r="DB26" s="370">
        <v>587</v>
      </c>
      <c r="DC26" s="192" t="s">
        <v>11</v>
      </c>
      <c r="DD26" s="384">
        <v>865</v>
      </c>
      <c r="DE26" s="311" t="s">
        <v>11</v>
      </c>
      <c r="DF26" s="393">
        <v>831</v>
      </c>
      <c r="DG26" s="316" t="s">
        <v>11</v>
      </c>
      <c r="DH26" s="393">
        <v>915</v>
      </c>
      <c r="DI26" s="316" t="s">
        <v>11</v>
      </c>
      <c r="DJ26" s="393">
        <v>3198</v>
      </c>
      <c r="DK26" s="192" t="s">
        <v>11</v>
      </c>
      <c r="DL26" s="417">
        <v>758</v>
      </c>
      <c r="DM26" s="303">
        <f>DL26/DB26-1</f>
        <v>0.29131175468483805</v>
      </c>
      <c r="DN26" s="171">
        <v>875</v>
      </c>
      <c r="DO26" s="303">
        <f>DN26/DD26-1</f>
        <v>1.1560693641618602E-2</v>
      </c>
      <c r="DP26" s="171">
        <v>946</v>
      </c>
      <c r="DQ26" s="303">
        <f>DP26/DF26-1</f>
        <v>0.13838748495788211</v>
      </c>
      <c r="DR26" s="171">
        <v>846</v>
      </c>
      <c r="DS26" s="303">
        <f>DR26/DH26-1</f>
        <v>-7.5409836065573721E-2</v>
      </c>
      <c r="DT26" s="171">
        <v>3425</v>
      </c>
      <c r="DU26" s="322">
        <f>DT26/DJ26-1</f>
        <v>7.0981863664790534E-2</v>
      </c>
      <c r="DV26" s="417">
        <v>492</v>
      </c>
      <c r="DW26" s="303">
        <f t="shared" si="35"/>
        <v>-0.35092348284960417</v>
      </c>
      <c r="DX26" s="171">
        <v>473</v>
      </c>
      <c r="DY26" s="303">
        <f t="shared" si="22"/>
        <v>-0.45942857142857141</v>
      </c>
      <c r="DZ26" s="171">
        <v>802</v>
      </c>
      <c r="EA26" s="303">
        <f t="shared" si="22"/>
        <v>-0.15221987315010566</v>
      </c>
      <c r="EB26" s="171">
        <v>933</v>
      </c>
      <c r="EC26" s="303">
        <f t="shared" si="22"/>
        <v>0.10283687943262421</v>
      </c>
      <c r="ED26" s="171">
        <v>2702</v>
      </c>
      <c r="EE26" s="322">
        <f>ED26/DT26-1</f>
        <v>-0.21109489051094887</v>
      </c>
      <c r="EF26" s="417">
        <v>533</v>
      </c>
      <c r="EG26" s="303">
        <f t="shared" si="11"/>
        <v>-0.29683377308707126</v>
      </c>
      <c r="EH26" s="171">
        <v>519</v>
      </c>
      <c r="EI26" s="303">
        <f t="shared" si="11"/>
        <v>-0.40685714285714281</v>
      </c>
      <c r="EJ26" s="171">
        <v>881</v>
      </c>
      <c r="EK26" s="303">
        <f t="shared" si="11"/>
        <v>-6.8710359408033828E-2</v>
      </c>
      <c r="EL26" s="171">
        <v>982</v>
      </c>
      <c r="EM26" s="303">
        <f t="shared" si="24"/>
        <v>0.16075650118203311</v>
      </c>
      <c r="EN26" s="171">
        <v>2916</v>
      </c>
      <c r="EO26" s="322">
        <f t="shared" si="12"/>
        <v>-0.14861313868613135</v>
      </c>
      <c r="EP26" s="417">
        <v>807</v>
      </c>
      <c r="EQ26" s="303">
        <f t="shared" si="25"/>
        <v>0.5140712945590995</v>
      </c>
      <c r="ER26" s="574">
        <v>1038</v>
      </c>
      <c r="ES26" s="303">
        <f t="shared" si="26"/>
        <v>1</v>
      </c>
      <c r="ET26" s="171">
        <v>1134</v>
      </c>
      <c r="EU26" s="303">
        <f t="shared" si="26"/>
        <v>0.28717366628830865</v>
      </c>
      <c r="EV26" s="171">
        <v>956</v>
      </c>
      <c r="EW26" s="303">
        <f t="shared" si="26"/>
        <v>-2.6476578411405272E-2</v>
      </c>
      <c r="EX26" s="171">
        <v>3935</v>
      </c>
      <c r="EY26" s="303">
        <f t="shared" si="26"/>
        <v>0.34945130315500683</v>
      </c>
      <c r="EZ26" s="574">
        <v>1364</v>
      </c>
      <c r="FA26" s="303">
        <f t="shared" si="40"/>
        <v>0.69021065675340765</v>
      </c>
      <c r="FB26" s="171">
        <v>1519</v>
      </c>
      <c r="FC26" s="303">
        <f t="shared" si="36"/>
        <v>0.46339113680154154</v>
      </c>
      <c r="FD26" s="171">
        <v>1464</v>
      </c>
      <c r="FE26" s="303">
        <f t="shared" si="37"/>
        <v>0.29100529100529093</v>
      </c>
      <c r="FF26" s="171">
        <v>1715</v>
      </c>
      <c r="FG26" s="303">
        <f t="shared" si="38"/>
        <v>0.79393305439330542</v>
      </c>
      <c r="FH26" s="171">
        <v>6062</v>
      </c>
      <c r="FI26" s="303">
        <f t="shared" si="39"/>
        <v>0.54053367217280823</v>
      </c>
    </row>
    <row r="27" spans="1:165" s="337" customFormat="1" ht="20.25" thickTop="1" x14ac:dyDescent="0.25">
      <c r="A27" s="648"/>
      <c r="B27" s="269" t="s">
        <v>49</v>
      </c>
      <c r="C27" s="173" t="s">
        <v>7</v>
      </c>
      <c r="D27" s="270" t="s">
        <v>74</v>
      </c>
      <c r="E27" s="175"/>
      <c r="F27" s="332" t="s">
        <v>74</v>
      </c>
      <c r="G27" s="175"/>
      <c r="H27" s="332" t="s">
        <v>74</v>
      </c>
      <c r="I27" s="175"/>
      <c r="J27" s="332" t="s">
        <v>74</v>
      </c>
      <c r="K27" s="127"/>
      <c r="L27" s="270" t="s">
        <v>74</v>
      </c>
      <c r="M27" s="127"/>
      <c r="N27" s="270" t="s">
        <v>74</v>
      </c>
      <c r="O27" s="328" t="s">
        <v>74</v>
      </c>
      <c r="P27" s="332" t="s">
        <v>74</v>
      </c>
      <c r="Q27" s="328" t="s">
        <v>74</v>
      </c>
      <c r="R27" s="332" t="s">
        <v>74</v>
      </c>
      <c r="S27" s="328" t="s">
        <v>74</v>
      </c>
      <c r="T27" s="332" t="s">
        <v>74</v>
      </c>
      <c r="U27" s="328" t="s">
        <v>74</v>
      </c>
      <c r="V27" s="340" t="s">
        <v>51</v>
      </c>
      <c r="W27" s="341" t="s">
        <v>51</v>
      </c>
      <c r="X27" s="270" t="s">
        <v>74</v>
      </c>
      <c r="Y27" s="328" t="s">
        <v>74</v>
      </c>
      <c r="Z27" s="332" t="s">
        <v>74</v>
      </c>
      <c r="AA27" s="328" t="s">
        <v>74</v>
      </c>
      <c r="AB27" s="332" t="s">
        <v>74</v>
      </c>
      <c r="AC27" s="328" t="s">
        <v>74</v>
      </c>
      <c r="AD27" s="332" t="s">
        <v>74</v>
      </c>
      <c r="AE27" s="328" t="s">
        <v>74</v>
      </c>
      <c r="AF27" s="340" t="s">
        <v>51</v>
      </c>
      <c r="AG27" s="341" t="s">
        <v>51</v>
      </c>
      <c r="AH27" s="270" t="s">
        <v>74</v>
      </c>
      <c r="AI27" s="328" t="s">
        <v>74</v>
      </c>
      <c r="AJ27" s="332" t="s">
        <v>74</v>
      </c>
      <c r="AK27" s="328" t="s">
        <v>74</v>
      </c>
      <c r="AL27" s="332" t="s">
        <v>74</v>
      </c>
      <c r="AM27" s="328" t="s">
        <v>74</v>
      </c>
      <c r="AN27" s="332" t="s">
        <v>74</v>
      </c>
      <c r="AO27" s="328" t="s">
        <v>74</v>
      </c>
      <c r="AP27" s="340" t="s">
        <v>51</v>
      </c>
      <c r="AQ27" s="341" t="s">
        <v>51</v>
      </c>
      <c r="AR27" s="270" t="s">
        <v>74</v>
      </c>
      <c r="AS27" s="328" t="s">
        <v>74</v>
      </c>
      <c r="AT27" s="332" t="s">
        <v>74</v>
      </c>
      <c r="AU27" s="328" t="s">
        <v>74</v>
      </c>
      <c r="AV27" s="332" t="s">
        <v>74</v>
      </c>
      <c r="AW27" s="328" t="s">
        <v>74</v>
      </c>
      <c r="AX27" s="332" t="s">
        <v>74</v>
      </c>
      <c r="AY27" s="328" t="s">
        <v>74</v>
      </c>
      <c r="AZ27" s="340" t="s">
        <v>51</v>
      </c>
      <c r="BA27" s="341" t="s">
        <v>51</v>
      </c>
      <c r="BB27" s="270" t="s">
        <v>74</v>
      </c>
      <c r="BC27" s="328" t="s">
        <v>74</v>
      </c>
      <c r="BD27" s="332" t="s">
        <v>74</v>
      </c>
      <c r="BE27" s="328" t="s">
        <v>74</v>
      </c>
      <c r="BF27" s="332" t="s">
        <v>74</v>
      </c>
      <c r="BG27" s="328" t="s">
        <v>74</v>
      </c>
      <c r="BH27" s="332" t="s">
        <v>74</v>
      </c>
      <c r="BI27" s="328" t="s">
        <v>74</v>
      </c>
      <c r="BJ27" s="340" t="s">
        <v>51</v>
      </c>
      <c r="BK27" s="341" t="s">
        <v>51</v>
      </c>
      <c r="BL27" s="270" t="s">
        <v>74</v>
      </c>
      <c r="BM27" s="328" t="s">
        <v>74</v>
      </c>
      <c r="BN27" s="332" t="s">
        <v>74</v>
      </c>
      <c r="BO27" s="328" t="s">
        <v>74</v>
      </c>
      <c r="BP27" s="332" t="s">
        <v>74</v>
      </c>
      <c r="BQ27" s="328" t="s">
        <v>74</v>
      </c>
      <c r="BR27" s="332" t="s">
        <v>74</v>
      </c>
      <c r="BS27" s="328" t="s">
        <v>74</v>
      </c>
      <c r="BT27" s="340" t="s">
        <v>51</v>
      </c>
      <c r="BU27" s="341" t="s">
        <v>51</v>
      </c>
      <c r="BV27" s="272" t="s">
        <v>11</v>
      </c>
      <c r="BW27" s="279" t="s">
        <v>11</v>
      </c>
      <c r="BX27" s="273" t="s">
        <v>11</v>
      </c>
      <c r="BY27" s="329" t="s">
        <v>11</v>
      </c>
      <c r="BZ27" s="274" t="s">
        <v>11</v>
      </c>
      <c r="CA27" s="317" t="s">
        <v>11</v>
      </c>
      <c r="CB27" s="275" t="s">
        <v>11</v>
      </c>
      <c r="CC27" s="279" t="s">
        <v>11</v>
      </c>
      <c r="CD27" s="271" t="s">
        <v>11</v>
      </c>
      <c r="CE27" s="286" t="s">
        <v>11</v>
      </c>
      <c r="CF27" s="272" t="s">
        <v>11</v>
      </c>
      <c r="CG27" s="279" t="s">
        <v>11</v>
      </c>
      <c r="CH27" s="273" t="s">
        <v>11</v>
      </c>
      <c r="CI27" s="329" t="s">
        <v>11</v>
      </c>
      <c r="CJ27" s="274" t="s">
        <v>11</v>
      </c>
      <c r="CK27" s="317" t="s">
        <v>11</v>
      </c>
      <c r="CL27" s="275" t="s">
        <v>11</v>
      </c>
      <c r="CM27" s="279" t="s">
        <v>11</v>
      </c>
      <c r="CN27" s="271" t="s">
        <v>11</v>
      </c>
      <c r="CO27" s="279" t="s">
        <v>11</v>
      </c>
      <c r="CP27" s="276" t="s">
        <v>11</v>
      </c>
      <c r="CQ27" s="286" t="s">
        <v>11</v>
      </c>
      <c r="CR27" s="277" t="s">
        <v>11</v>
      </c>
      <c r="CS27" s="279" t="s">
        <v>11</v>
      </c>
      <c r="CT27" s="273" t="s">
        <v>11</v>
      </c>
      <c r="CU27" s="279" t="s">
        <v>11</v>
      </c>
      <c r="CV27" s="274" t="s">
        <v>11</v>
      </c>
      <c r="CW27" s="279" t="s">
        <v>11</v>
      </c>
      <c r="CX27" s="271" t="s">
        <v>11</v>
      </c>
      <c r="CY27" s="279" t="s">
        <v>11</v>
      </c>
      <c r="CZ27" s="271" t="s">
        <v>11</v>
      </c>
      <c r="DA27" s="286" t="s">
        <v>11</v>
      </c>
      <c r="DB27" s="371">
        <v>50977</v>
      </c>
      <c r="DC27" s="279" t="s">
        <v>11</v>
      </c>
      <c r="DD27" s="385">
        <v>53848</v>
      </c>
      <c r="DE27" s="329" t="s">
        <v>11</v>
      </c>
      <c r="DF27" s="394">
        <v>55784</v>
      </c>
      <c r="DG27" s="317" t="s">
        <v>11</v>
      </c>
      <c r="DH27" s="394">
        <v>54858</v>
      </c>
      <c r="DI27" s="317" t="s">
        <v>11</v>
      </c>
      <c r="DJ27" s="394">
        <v>215468</v>
      </c>
      <c r="DK27" s="279" t="s">
        <v>11</v>
      </c>
      <c r="DL27" s="418">
        <v>52056</v>
      </c>
      <c r="DM27" s="279">
        <f>DL27/DB27-1</f>
        <v>2.1166408380249857E-2</v>
      </c>
      <c r="DN27" s="274">
        <v>55969</v>
      </c>
      <c r="DO27" s="279">
        <f>DN27/DD27-1</f>
        <v>3.9388649532016151E-2</v>
      </c>
      <c r="DP27" s="274">
        <v>55564</v>
      </c>
      <c r="DQ27" s="279">
        <f>DP27/DF27-1</f>
        <v>-3.9437831636311982E-3</v>
      </c>
      <c r="DR27" s="274">
        <v>52486</v>
      </c>
      <c r="DS27" s="279">
        <f>DR27/DH27-1</f>
        <v>-4.3238907725400177E-2</v>
      </c>
      <c r="DT27" s="274">
        <v>216075</v>
      </c>
      <c r="DU27" s="286">
        <f>DT27/DJ27-1</f>
        <v>2.8171236564129565E-3</v>
      </c>
      <c r="DV27" s="418">
        <v>38100</v>
      </c>
      <c r="DW27" s="279">
        <f t="shared" si="35"/>
        <v>-0.26809589672660217</v>
      </c>
      <c r="DX27" s="274">
        <v>52813</v>
      </c>
      <c r="DY27" s="279">
        <f t="shared" si="22"/>
        <v>-5.6388357840947645E-2</v>
      </c>
      <c r="DZ27" s="274">
        <v>55229</v>
      </c>
      <c r="EA27" s="279">
        <f t="shared" si="22"/>
        <v>-6.0290835792959907E-3</v>
      </c>
      <c r="EB27" s="274">
        <v>59898</v>
      </c>
      <c r="EC27" s="279">
        <f t="shared" si="22"/>
        <v>0.14121861067713293</v>
      </c>
      <c r="ED27" s="274">
        <v>206040</v>
      </c>
      <c r="EE27" s="286">
        <f>ED27/DT27-1</f>
        <v>-4.6442207566817051E-2</v>
      </c>
      <c r="EF27" s="418">
        <v>42982</v>
      </c>
      <c r="EG27" s="279">
        <f t="shared" si="11"/>
        <v>-0.17431227908406333</v>
      </c>
      <c r="EH27" s="274">
        <v>58654</v>
      </c>
      <c r="EI27" s="279">
        <f t="shared" si="11"/>
        <v>4.7972985045293015E-2</v>
      </c>
      <c r="EJ27" s="274">
        <v>62316</v>
      </c>
      <c r="EK27" s="279">
        <f t="shared" si="11"/>
        <v>0.12151752933554105</v>
      </c>
      <c r="EL27" s="274">
        <v>67890</v>
      </c>
      <c r="EM27" s="279">
        <f t="shared" si="24"/>
        <v>0.29348778721944901</v>
      </c>
      <c r="EN27" s="274">
        <v>231842</v>
      </c>
      <c r="EO27" s="286">
        <f t="shared" si="12"/>
        <v>7.2970033553164448E-2</v>
      </c>
      <c r="EP27" s="418">
        <v>63646</v>
      </c>
      <c r="EQ27" s="279">
        <f t="shared" si="25"/>
        <v>0.48075938765064441</v>
      </c>
      <c r="ER27" s="274">
        <v>69455</v>
      </c>
      <c r="ES27" s="279">
        <f t="shared" si="26"/>
        <v>0.18414771371091487</v>
      </c>
      <c r="ET27" s="274">
        <v>70613</v>
      </c>
      <c r="EU27" s="279">
        <f t="shared" si="26"/>
        <v>0.13314397586494642</v>
      </c>
      <c r="EV27" s="274">
        <v>71872</v>
      </c>
      <c r="EW27" s="279">
        <f t="shared" si="26"/>
        <v>5.8653704522021011E-2</v>
      </c>
      <c r="EX27" s="274">
        <v>275586</v>
      </c>
      <c r="EY27" s="586">
        <f t="shared" si="26"/>
        <v>0.18868022187524258</v>
      </c>
      <c r="EZ27" s="274">
        <v>72365</v>
      </c>
      <c r="FA27" s="279">
        <f t="shared" si="40"/>
        <v>0.13699211262294564</v>
      </c>
      <c r="FB27" s="274">
        <v>80570</v>
      </c>
      <c r="FC27" s="279">
        <f t="shared" si="36"/>
        <v>0.16003167518537187</v>
      </c>
      <c r="FD27" s="274">
        <v>81007</v>
      </c>
      <c r="FE27" s="279">
        <f t="shared" si="37"/>
        <v>0.14719669182728401</v>
      </c>
      <c r="FF27" s="274">
        <v>84265</v>
      </c>
      <c r="FG27" s="279">
        <f t="shared" si="38"/>
        <v>0.17243154496883339</v>
      </c>
      <c r="FH27" s="274">
        <v>318207</v>
      </c>
      <c r="FI27" s="586">
        <f t="shared" si="39"/>
        <v>0.15465589688881143</v>
      </c>
    </row>
    <row r="28" spans="1:165" ht="19.5" x14ac:dyDescent="0.25">
      <c r="A28" s="647" t="s">
        <v>52</v>
      </c>
      <c r="B28" s="101" t="s">
        <v>44</v>
      </c>
      <c r="C28" s="102" t="s">
        <v>2</v>
      </c>
      <c r="D28" s="103">
        <v>15893</v>
      </c>
      <c r="E28" s="104"/>
      <c r="F28" s="105">
        <v>17629</v>
      </c>
      <c r="G28" s="104"/>
      <c r="H28" s="105">
        <v>14998</v>
      </c>
      <c r="I28" s="104"/>
      <c r="J28" s="106">
        <v>15458</v>
      </c>
      <c r="K28" s="145"/>
      <c r="L28" s="108">
        <v>63978</v>
      </c>
      <c r="M28" s="145"/>
      <c r="N28" s="103">
        <v>15664</v>
      </c>
      <c r="O28" s="110">
        <v>-1.4E-2</v>
      </c>
      <c r="P28" s="105">
        <v>15850</v>
      </c>
      <c r="Q28" s="110">
        <v>-0.1</v>
      </c>
      <c r="R28" s="105">
        <v>15475</v>
      </c>
      <c r="S28" s="110">
        <v>3.2000000000000001E-2</v>
      </c>
      <c r="T28" s="106">
        <v>12987</v>
      </c>
      <c r="U28" s="111">
        <v>-0.159</v>
      </c>
      <c r="V28" s="108">
        <v>59976</v>
      </c>
      <c r="W28" s="139">
        <v>-6.3E-2</v>
      </c>
      <c r="X28" s="114">
        <v>9311</v>
      </c>
      <c r="Y28" s="433">
        <v>-0.25900000000000001</v>
      </c>
      <c r="Z28" s="116">
        <v>9441</v>
      </c>
      <c r="AA28" s="202">
        <v>-0.27</v>
      </c>
      <c r="AB28" s="105">
        <v>10371</v>
      </c>
      <c r="AC28" s="110">
        <v>-0.16400000000000001</v>
      </c>
      <c r="AD28" s="106">
        <v>11228</v>
      </c>
      <c r="AE28" s="111">
        <v>0.23799999999999999</v>
      </c>
      <c r="AF28" s="108">
        <v>40351</v>
      </c>
      <c r="AG28" s="139">
        <v>-0.14099999999999999</v>
      </c>
      <c r="AH28" s="114">
        <v>10336</v>
      </c>
      <c r="AI28" s="115">
        <v>0.11</v>
      </c>
      <c r="AJ28" s="116">
        <v>9320</v>
      </c>
      <c r="AK28" s="115">
        <v>-1.2800000000000001E-2</v>
      </c>
      <c r="AL28" s="117">
        <v>9368</v>
      </c>
      <c r="AM28" s="110">
        <v>-9.7000000000000003E-2</v>
      </c>
      <c r="AN28" s="117">
        <v>9091</v>
      </c>
      <c r="AO28" s="115">
        <v>-0.1903</v>
      </c>
      <c r="AP28" s="103">
        <v>38115</v>
      </c>
      <c r="AQ28" s="115">
        <v>-5.5E-2</v>
      </c>
      <c r="AR28" s="114">
        <v>9040</v>
      </c>
      <c r="AS28" s="115">
        <v>-0.125</v>
      </c>
      <c r="AT28" s="117">
        <v>8754</v>
      </c>
      <c r="AU28" s="115">
        <v>-6.0699999999999997E-2</v>
      </c>
      <c r="AV28" s="117">
        <v>8935</v>
      </c>
      <c r="AW28" s="110">
        <v>-0.05</v>
      </c>
      <c r="AX28" s="117">
        <v>7340</v>
      </c>
      <c r="AY28" s="112">
        <v>-0.193</v>
      </c>
      <c r="AZ28" s="434">
        <v>34069</v>
      </c>
      <c r="BA28" s="112">
        <v>-0.106</v>
      </c>
      <c r="BB28" s="114">
        <v>4263</v>
      </c>
      <c r="BC28" s="115">
        <v>-0.52800000000000002</v>
      </c>
      <c r="BD28" s="117">
        <v>4278</v>
      </c>
      <c r="BE28" s="115">
        <v>-0.51100000000000001</v>
      </c>
      <c r="BF28" s="117">
        <v>4190</v>
      </c>
      <c r="BG28" s="115">
        <v>-0.53100000000000003</v>
      </c>
      <c r="BH28" s="435">
        <v>4282</v>
      </c>
      <c r="BI28" s="115">
        <f>BH28/AX28-1</f>
        <v>-0.41662125340599454</v>
      </c>
      <c r="BJ28" s="436">
        <v>17013</v>
      </c>
      <c r="BK28" s="115">
        <f>BJ28/AZ28-1</f>
        <v>-0.50063107223575687</v>
      </c>
      <c r="BL28" s="437">
        <v>3691</v>
      </c>
      <c r="BM28" s="115">
        <f>BL28/BB28-1</f>
        <v>-0.13417780905465637</v>
      </c>
      <c r="BN28" s="438">
        <v>4125</v>
      </c>
      <c r="BO28" s="118">
        <f>BN28/BD28-1</f>
        <v>-3.5764375876577881E-2</v>
      </c>
      <c r="BP28" s="439">
        <v>3164</v>
      </c>
      <c r="BQ28" s="440">
        <f>BP28/BF28-1</f>
        <v>-0.24486873508353224</v>
      </c>
      <c r="BR28" s="441">
        <v>3196</v>
      </c>
      <c r="BS28" s="115">
        <f>BR28/BH28-1</f>
        <v>-0.25361980382998595</v>
      </c>
      <c r="BT28" s="436">
        <v>14176</v>
      </c>
      <c r="BU28" s="442">
        <f>BT28/BJ28-1</f>
        <v>-0.16675483453829421</v>
      </c>
      <c r="BV28" s="437">
        <v>2931</v>
      </c>
      <c r="BW28" s="115">
        <f>BV28/BL28-1</f>
        <v>-0.2059062584665402</v>
      </c>
      <c r="BX28" s="438">
        <v>2949</v>
      </c>
      <c r="BY28" s="118">
        <f>BX28/BN28-1</f>
        <v>-0.28509090909090906</v>
      </c>
      <c r="BZ28" s="439">
        <v>3068</v>
      </c>
      <c r="CA28" s="440">
        <f>BZ28/BP28-1</f>
        <v>-3.0341340075853318E-2</v>
      </c>
      <c r="CB28" s="441">
        <v>3149</v>
      </c>
      <c r="CC28" s="115">
        <f>CB28/BR28-1</f>
        <v>-1.4705882352941124E-2</v>
      </c>
      <c r="CD28" s="436">
        <v>12097</v>
      </c>
      <c r="CE28" s="442">
        <f>CD28/BT28-1</f>
        <v>-0.1466563205417607</v>
      </c>
      <c r="CF28" s="437">
        <v>3073</v>
      </c>
      <c r="CG28" s="115">
        <f>CF28/BV28-1</f>
        <v>4.8447628795632802E-2</v>
      </c>
      <c r="CH28" s="438">
        <v>3182</v>
      </c>
      <c r="CI28" s="118">
        <f>CH28/BX28-1</f>
        <v>7.9009833841980237E-2</v>
      </c>
      <c r="CJ28" s="439">
        <v>2105</v>
      </c>
      <c r="CK28" s="440">
        <f>CJ28/BZ28-1</f>
        <v>-0.3138852672750978</v>
      </c>
      <c r="CL28" s="441">
        <v>1832</v>
      </c>
      <c r="CM28" s="115">
        <f>CL28/CB28-1</f>
        <v>-0.41822800889171163</v>
      </c>
      <c r="CN28" s="436">
        <v>10192</v>
      </c>
      <c r="CO28" s="115">
        <f>CN28/CD28-1</f>
        <v>-0.15747706042820531</v>
      </c>
      <c r="CP28" s="443">
        <v>10192</v>
      </c>
      <c r="CQ28" s="321" t="s">
        <v>11</v>
      </c>
      <c r="CR28" s="444">
        <v>1483</v>
      </c>
      <c r="CS28" s="148" t="s">
        <v>11</v>
      </c>
      <c r="CT28" s="438">
        <v>1812</v>
      </c>
      <c r="CU28" s="148" t="s">
        <v>11</v>
      </c>
      <c r="CV28" s="439">
        <v>1618</v>
      </c>
      <c r="CW28" s="148" t="s">
        <v>11</v>
      </c>
      <c r="CX28" s="436">
        <v>1600</v>
      </c>
      <c r="CY28" s="148" t="s">
        <v>11</v>
      </c>
      <c r="CZ28" s="436">
        <v>6515</v>
      </c>
      <c r="DA28" s="442">
        <f t="shared" ref="DA28:DA62" si="43">CZ28/CP28-1</f>
        <v>-0.36077315541601251</v>
      </c>
      <c r="DB28" s="390">
        <v>1488</v>
      </c>
      <c r="DC28" s="115">
        <f t="shared" ref="DC28:DC62" si="44">DB28/CR28-1</f>
        <v>3.3715441672286239E-3</v>
      </c>
      <c r="DD28" s="445">
        <v>1447</v>
      </c>
      <c r="DE28" s="118">
        <f t="shared" ref="DE28:DE62" si="45">DD28/CT28-1</f>
        <v>-0.20143487858719644</v>
      </c>
      <c r="DF28" s="439">
        <v>1623</v>
      </c>
      <c r="DG28" s="440">
        <f t="shared" ref="DG28:DG62" si="46">DF28/CV28-1</f>
        <v>3.0902348578492056E-3</v>
      </c>
      <c r="DH28" s="446">
        <v>1519</v>
      </c>
      <c r="DI28" s="115">
        <f t="shared" ref="DI28:DI62" si="47">DH28/CX28-1</f>
        <v>-5.0625000000000031E-2</v>
      </c>
      <c r="DJ28" s="425">
        <v>6075</v>
      </c>
      <c r="DK28" s="115">
        <f t="shared" ref="DK28:DK62" si="48">DJ28/CZ28-1</f>
        <v>-6.75364543361473E-2</v>
      </c>
      <c r="DL28" s="419">
        <v>1622</v>
      </c>
      <c r="DM28" s="148" t="s">
        <v>11</v>
      </c>
      <c r="DN28" s="155">
        <v>1954</v>
      </c>
      <c r="DO28" s="148" t="s">
        <v>11</v>
      </c>
      <c r="DP28" s="155">
        <v>2040</v>
      </c>
      <c r="DQ28" s="180">
        <f t="shared" ref="DQ28:DS34" si="49">DP28/DF28-1</f>
        <v>0.2569316081330868</v>
      </c>
      <c r="DR28" s="155">
        <v>2127</v>
      </c>
      <c r="DS28" s="180">
        <f>DR28/DH28-1</f>
        <v>0.40026333113890722</v>
      </c>
      <c r="DT28" s="155">
        <v>7743</v>
      </c>
      <c r="DU28" s="558">
        <f>IF(ISERROR(DT28/DJ28-1),0,(DT28/DJ28-1))</f>
        <v>0.27456790123456787</v>
      </c>
      <c r="DV28" s="419">
        <v>1504</v>
      </c>
      <c r="DW28" s="148">
        <f>DV28/DL28-1</f>
        <v>-7.2749691738594358E-2</v>
      </c>
      <c r="DX28" s="155">
        <v>1520</v>
      </c>
      <c r="DY28" s="148">
        <f t="shared" si="22"/>
        <v>-0.22210849539406341</v>
      </c>
      <c r="DZ28" s="155">
        <v>2003</v>
      </c>
      <c r="EA28" s="180">
        <f>DZ28/DP28-1</f>
        <v>-1.8137254901960831E-2</v>
      </c>
      <c r="EB28" s="155">
        <v>1940</v>
      </c>
      <c r="EC28" s="180">
        <f>EB28/DR28-1</f>
        <v>-8.7917254348848117E-2</v>
      </c>
      <c r="ED28" s="155">
        <v>6967</v>
      </c>
      <c r="EE28" s="558">
        <f>IF(ISERROR(ED28/DT28-1),0,(ED28/DT28-1))</f>
        <v>-0.10021955314477593</v>
      </c>
      <c r="EF28" s="419">
        <v>1504</v>
      </c>
      <c r="EG28" s="148">
        <f t="shared" si="11"/>
        <v>-7.2749691738594358E-2</v>
      </c>
      <c r="EH28" s="155">
        <v>1520</v>
      </c>
      <c r="EI28" s="148">
        <f t="shared" si="11"/>
        <v>-0.22210849539406341</v>
      </c>
      <c r="EJ28" s="155">
        <v>2003</v>
      </c>
      <c r="EK28" s="180">
        <f t="shared" si="11"/>
        <v>-1.8137254901960831E-2</v>
      </c>
      <c r="EL28" s="155">
        <v>1940</v>
      </c>
      <c r="EM28" s="180">
        <f t="shared" si="24"/>
        <v>-8.7917254348848117E-2</v>
      </c>
      <c r="EN28" s="155">
        <v>6967</v>
      </c>
      <c r="EO28" s="558">
        <f>IF(ISERROR(EN28/ED28-1),0,(EN28/ED28-1))</f>
        <v>0</v>
      </c>
      <c r="EP28" s="419">
        <v>1896</v>
      </c>
      <c r="EQ28" s="148">
        <f t="shared" si="25"/>
        <v>0.2606382978723405</v>
      </c>
      <c r="ER28" s="155">
        <v>2162</v>
      </c>
      <c r="ES28" s="148">
        <f t="shared" si="26"/>
        <v>0.4223684210526315</v>
      </c>
      <c r="ET28" s="155">
        <v>2096</v>
      </c>
      <c r="EU28" s="148">
        <f t="shared" si="26"/>
        <v>4.6430354468297574E-2</v>
      </c>
      <c r="EV28" s="155">
        <v>1776</v>
      </c>
      <c r="EW28" s="148">
        <f t="shared" si="26"/>
        <v>-8.4536082474226837E-2</v>
      </c>
      <c r="EX28" s="155">
        <v>7930</v>
      </c>
      <c r="EY28" s="423">
        <f t="shared" si="26"/>
        <v>0.1382230515286349</v>
      </c>
      <c r="EZ28" s="155">
        <v>1603</v>
      </c>
      <c r="FA28" s="148">
        <f t="shared" si="40"/>
        <v>-0.15453586497890293</v>
      </c>
      <c r="FB28" s="155">
        <v>1364</v>
      </c>
      <c r="FC28" s="148">
        <f t="shared" si="36"/>
        <v>-0.36910268270120261</v>
      </c>
      <c r="FD28" s="155">
        <v>1357</v>
      </c>
      <c r="FE28" s="148">
        <f>FD28/ET28-1</f>
        <v>-0.35257633587786263</v>
      </c>
      <c r="FF28" s="155">
        <v>1550</v>
      </c>
      <c r="FG28" s="148">
        <f t="shared" si="38"/>
        <v>-0.12725225225225223</v>
      </c>
      <c r="FH28" s="155">
        <v>5874</v>
      </c>
      <c r="FI28" s="423">
        <f t="shared" si="39"/>
        <v>-0.25926860025220677</v>
      </c>
    </row>
    <row r="29" spans="1:165" ht="19.5" x14ac:dyDescent="0.25">
      <c r="A29" s="648"/>
      <c r="B29" s="36" t="s">
        <v>45</v>
      </c>
      <c r="C29" s="8" t="s">
        <v>3</v>
      </c>
      <c r="D29" s="9">
        <v>3700</v>
      </c>
      <c r="E29" s="10"/>
      <c r="F29" s="11">
        <v>4134</v>
      </c>
      <c r="G29" s="10"/>
      <c r="H29" s="11">
        <v>3596</v>
      </c>
      <c r="I29" s="10"/>
      <c r="J29" s="12">
        <v>3154</v>
      </c>
      <c r="K29" s="80"/>
      <c r="L29" s="37">
        <v>14584</v>
      </c>
      <c r="M29" s="13"/>
      <c r="N29" s="9">
        <v>2505</v>
      </c>
      <c r="O29" s="15">
        <v>-0.32300000000000001</v>
      </c>
      <c r="P29" s="11">
        <v>2657</v>
      </c>
      <c r="Q29" s="15">
        <v>-0.35699999999999998</v>
      </c>
      <c r="R29" s="11">
        <v>2499</v>
      </c>
      <c r="S29" s="15">
        <v>-0.30499999999999999</v>
      </c>
      <c r="T29" s="12">
        <v>2388</v>
      </c>
      <c r="U29" s="120">
        <v>-0.24299999999999999</v>
      </c>
      <c r="V29" s="37">
        <v>10049</v>
      </c>
      <c r="W29" s="113">
        <v>-0.311</v>
      </c>
      <c r="X29" s="38">
        <v>474</v>
      </c>
      <c r="Y29" s="39">
        <v>2.3380000000000001</v>
      </c>
      <c r="Z29" s="40">
        <v>311</v>
      </c>
      <c r="AA29" s="41">
        <v>2.3E-2</v>
      </c>
      <c r="AB29" s="11">
        <v>475</v>
      </c>
      <c r="AC29" s="15">
        <v>0.69599999999999995</v>
      </c>
      <c r="AD29" s="12">
        <v>1692</v>
      </c>
      <c r="AE29" s="113">
        <v>3.56</v>
      </c>
      <c r="AF29" s="37">
        <v>2952</v>
      </c>
      <c r="AG29" s="113">
        <v>0.69099999999999995</v>
      </c>
      <c r="AH29" s="38">
        <v>480</v>
      </c>
      <c r="AI29" s="42">
        <v>1.2999999999999999E-2</v>
      </c>
      <c r="AJ29" s="40">
        <v>557</v>
      </c>
      <c r="AK29" s="42">
        <v>0.79100000000000004</v>
      </c>
      <c r="AL29" s="43">
        <v>429</v>
      </c>
      <c r="AM29" s="15">
        <v>-9.7000000000000003E-2</v>
      </c>
      <c r="AN29" s="43">
        <v>488</v>
      </c>
      <c r="AO29" s="42">
        <v>-0.71150000000000002</v>
      </c>
      <c r="AP29" s="9">
        <v>1954</v>
      </c>
      <c r="AQ29" s="42">
        <v>-0.33800000000000002</v>
      </c>
      <c r="AR29" s="38">
        <v>452</v>
      </c>
      <c r="AS29" s="42">
        <v>-5.8000000000000003E-2</v>
      </c>
      <c r="AT29" s="43">
        <v>394</v>
      </c>
      <c r="AU29" s="42">
        <v>-0.29299999999999998</v>
      </c>
      <c r="AV29" s="43">
        <v>403</v>
      </c>
      <c r="AW29" s="15">
        <v>-0.06</v>
      </c>
      <c r="AX29" s="43">
        <v>481</v>
      </c>
      <c r="AY29" s="45">
        <v>-1.4E-2</v>
      </c>
      <c r="AZ29" s="44">
        <v>1730</v>
      </c>
      <c r="BA29" s="45">
        <v>-0.115</v>
      </c>
      <c r="BB29" s="38">
        <v>457</v>
      </c>
      <c r="BC29" s="42">
        <v>1.0999999999999999E-2</v>
      </c>
      <c r="BD29" s="43">
        <v>466</v>
      </c>
      <c r="BE29" s="42">
        <v>0.182</v>
      </c>
      <c r="BF29" s="43">
        <v>524</v>
      </c>
      <c r="BG29" s="42">
        <v>0.3</v>
      </c>
      <c r="BH29" s="46">
        <v>506</v>
      </c>
      <c r="BI29" s="42">
        <f>BH29/AX29-1</f>
        <v>5.1975051975051922E-2</v>
      </c>
      <c r="BJ29" s="47">
        <v>1953</v>
      </c>
      <c r="BK29" s="42">
        <f>BJ29/AZ29-1</f>
        <v>0.12890173410404615</v>
      </c>
      <c r="BL29" s="48">
        <v>199</v>
      </c>
      <c r="BM29" s="42">
        <f>BL29/BB29-1</f>
        <v>-0.56455142231947486</v>
      </c>
      <c r="BN29" s="49">
        <v>219</v>
      </c>
      <c r="BO29" s="50">
        <f>BN29/BD29-1</f>
        <v>-0.53004291845493556</v>
      </c>
      <c r="BP29" s="51">
        <v>53</v>
      </c>
      <c r="BQ29" s="52">
        <f>BP29/BF29-1</f>
        <v>-0.89885496183206104</v>
      </c>
      <c r="BR29" s="53">
        <v>60</v>
      </c>
      <c r="BS29" s="42">
        <f>BR29/BH29-1</f>
        <v>-0.88142292490118579</v>
      </c>
      <c r="BT29" s="47">
        <v>531</v>
      </c>
      <c r="BU29" s="54">
        <f>BT29/BJ29-1</f>
        <v>-0.72811059907834097</v>
      </c>
      <c r="BV29" s="48">
        <v>62</v>
      </c>
      <c r="BW29" s="42">
        <f>BV29/BL29-1</f>
        <v>-0.68844221105527637</v>
      </c>
      <c r="BX29" s="49">
        <v>56</v>
      </c>
      <c r="BY29" s="50">
        <f>BX29/BN29-1</f>
        <v>-0.74429223744292239</v>
      </c>
      <c r="BZ29" s="51">
        <v>50</v>
      </c>
      <c r="CA29" s="52">
        <f>BZ29/BP29-1</f>
        <v>-5.6603773584905648E-2</v>
      </c>
      <c r="CB29" s="53">
        <v>60</v>
      </c>
      <c r="CC29" s="42">
        <f>CB29/BR29-1</f>
        <v>0</v>
      </c>
      <c r="CD29" s="47">
        <v>228</v>
      </c>
      <c r="CE29" s="54">
        <f>CD29/BT29-1</f>
        <v>-0.57062146892655363</v>
      </c>
      <c r="CF29" s="48">
        <v>150</v>
      </c>
      <c r="CG29" s="42">
        <f>CF29/BV29-1</f>
        <v>1.4193548387096775</v>
      </c>
      <c r="CH29" s="49">
        <v>250</v>
      </c>
      <c r="CI29" s="50">
        <f>CH29/BX29-1</f>
        <v>3.4642857142857144</v>
      </c>
      <c r="CJ29" s="51">
        <v>180</v>
      </c>
      <c r="CK29" s="52">
        <f>CJ29/BZ29-1</f>
        <v>2.6</v>
      </c>
      <c r="CL29" s="53">
        <v>215</v>
      </c>
      <c r="CM29" s="42">
        <f>CL29/CB29-1</f>
        <v>2.5833333333333335</v>
      </c>
      <c r="CN29" s="47">
        <v>795</v>
      </c>
      <c r="CO29" s="42">
        <f>CN29/CD29-1</f>
        <v>2.486842105263158</v>
      </c>
      <c r="CP29" s="247">
        <v>795</v>
      </c>
      <c r="CQ29" s="320" t="s">
        <v>11</v>
      </c>
      <c r="CR29" s="255">
        <v>188</v>
      </c>
      <c r="CS29" s="180" t="s">
        <v>11</v>
      </c>
      <c r="CT29" s="49">
        <v>306</v>
      </c>
      <c r="CU29" s="180" t="s">
        <v>11</v>
      </c>
      <c r="CV29" s="51">
        <v>240</v>
      </c>
      <c r="CW29" s="180" t="s">
        <v>11</v>
      </c>
      <c r="CX29" s="47">
        <v>194</v>
      </c>
      <c r="CY29" s="180" t="s">
        <v>11</v>
      </c>
      <c r="CZ29" s="47">
        <v>929</v>
      </c>
      <c r="DA29" s="54">
        <f t="shared" si="43"/>
        <v>0.16855345911949682</v>
      </c>
      <c r="DB29" s="244">
        <v>46</v>
      </c>
      <c r="DC29" s="42">
        <f t="shared" si="44"/>
        <v>-0.75531914893617025</v>
      </c>
      <c r="DD29" s="380">
        <v>32</v>
      </c>
      <c r="DE29" s="50">
        <f t="shared" si="45"/>
        <v>-0.89542483660130723</v>
      </c>
      <c r="DF29" s="51">
        <v>76</v>
      </c>
      <c r="DG29" s="52">
        <f t="shared" si="46"/>
        <v>-0.68333333333333335</v>
      </c>
      <c r="DH29" s="400">
        <v>31</v>
      </c>
      <c r="DI29" s="42">
        <f t="shared" si="47"/>
        <v>-0.84020618556701032</v>
      </c>
      <c r="DJ29" s="407">
        <v>185</v>
      </c>
      <c r="DK29" s="42">
        <f t="shared" si="48"/>
        <v>-0.80086114101184069</v>
      </c>
      <c r="DL29" s="364">
        <v>58</v>
      </c>
      <c r="DM29" s="150">
        <f t="shared" ref="DM29:DO32" si="50">DL29/DB29-1</f>
        <v>0.26086956521739135</v>
      </c>
      <c r="DN29" s="163">
        <v>47</v>
      </c>
      <c r="DO29" s="150">
        <f>DN29/DD29-1</f>
        <v>0.46875</v>
      </c>
      <c r="DP29" s="163">
        <v>34</v>
      </c>
      <c r="DQ29" s="150">
        <f>DP29/DF29-1</f>
        <v>-0.55263157894736836</v>
      </c>
      <c r="DR29" s="163">
        <v>38</v>
      </c>
      <c r="DS29" s="150">
        <f>DR29/DH29-1</f>
        <v>0.22580645161290325</v>
      </c>
      <c r="DT29" s="163">
        <v>177</v>
      </c>
      <c r="DU29" s="557">
        <f>IF(ISERROR(DT29/DJ29-1),0,(DT29/DJ29-1))</f>
        <v>-4.3243243243243246E-2</v>
      </c>
      <c r="DV29" s="364">
        <v>24</v>
      </c>
      <c r="DW29" s="150">
        <f t="shared" ref="DW29:DW34" si="51">DV29/DL29-1</f>
        <v>-0.5862068965517242</v>
      </c>
      <c r="DX29" s="163">
        <v>33</v>
      </c>
      <c r="DY29" s="150">
        <f t="shared" si="22"/>
        <v>-0.2978723404255319</v>
      </c>
      <c r="DZ29" s="163">
        <v>52</v>
      </c>
      <c r="EA29" s="150">
        <f t="shared" si="22"/>
        <v>0.52941176470588225</v>
      </c>
      <c r="EB29" s="163">
        <v>55</v>
      </c>
      <c r="EC29" s="150">
        <f t="shared" si="22"/>
        <v>0.44736842105263164</v>
      </c>
      <c r="ED29" s="163">
        <v>164</v>
      </c>
      <c r="EE29" s="557">
        <f>IF(ISERROR(ED29/DT29-1),0,(ED29/DT29-1))</f>
        <v>-7.3446327683615809E-2</v>
      </c>
      <c r="EF29" s="364">
        <v>24</v>
      </c>
      <c r="EG29" s="150">
        <f t="shared" si="11"/>
        <v>-0.5862068965517242</v>
      </c>
      <c r="EH29" s="163">
        <v>33</v>
      </c>
      <c r="EI29" s="150">
        <f t="shared" si="11"/>
        <v>-0.2978723404255319</v>
      </c>
      <c r="EJ29" s="163">
        <v>52</v>
      </c>
      <c r="EK29" s="150">
        <f t="shared" si="11"/>
        <v>0.52941176470588225</v>
      </c>
      <c r="EL29" s="163">
        <v>55</v>
      </c>
      <c r="EM29" s="150">
        <f t="shared" si="24"/>
        <v>0.44736842105263164</v>
      </c>
      <c r="EN29" s="163">
        <v>164</v>
      </c>
      <c r="EO29" s="557">
        <f>IF(ISERROR(EN29/ED29-1),0,(EN29/ED29-1))</f>
        <v>0</v>
      </c>
      <c r="EP29" s="364">
        <v>61</v>
      </c>
      <c r="EQ29" s="150">
        <f t="shared" si="25"/>
        <v>1.5416666666666665</v>
      </c>
      <c r="ER29" s="163">
        <v>38</v>
      </c>
      <c r="ES29" s="150">
        <f t="shared" si="26"/>
        <v>0.1515151515151516</v>
      </c>
      <c r="ET29" s="163">
        <v>44</v>
      </c>
      <c r="EU29" s="150">
        <f t="shared" si="26"/>
        <v>-0.15384615384615385</v>
      </c>
      <c r="EV29" s="163">
        <v>68</v>
      </c>
      <c r="EW29" s="150">
        <f t="shared" si="26"/>
        <v>0.23636363636363633</v>
      </c>
      <c r="EX29" s="163">
        <v>211</v>
      </c>
      <c r="EY29" s="150">
        <f t="shared" si="26"/>
        <v>0.28658536585365857</v>
      </c>
      <c r="EZ29" s="163">
        <v>40</v>
      </c>
      <c r="FA29" s="150">
        <f t="shared" si="40"/>
        <v>-0.34426229508196726</v>
      </c>
      <c r="FB29" s="163">
        <v>34</v>
      </c>
      <c r="FC29" s="150">
        <f t="shared" si="36"/>
        <v>-0.10526315789473684</v>
      </c>
      <c r="FD29" s="163">
        <v>30</v>
      </c>
      <c r="FE29" s="150">
        <f>FD29/ET29-1</f>
        <v>-0.31818181818181823</v>
      </c>
      <c r="FF29" s="163">
        <v>55</v>
      </c>
      <c r="FG29" s="150">
        <f t="shared" si="38"/>
        <v>-0.19117647058823528</v>
      </c>
      <c r="FH29" s="163">
        <v>159</v>
      </c>
      <c r="FI29" s="150">
        <f t="shared" si="39"/>
        <v>-0.24644549763033174</v>
      </c>
    </row>
    <row r="30" spans="1:165" ht="19.5" x14ac:dyDescent="0.25">
      <c r="A30" s="648"/>
      <c r="B30" s="36" t="s">
        <v>46</v>
      </c>
      <c r="C30" s="8" t="s">
        <v>4</v>
      </c>
      <c r="D30" s="9">
        <v>3520</v>
      </c>
      <c r="E30" s="10"/>
      <c r="F30" s="11">
        <v>3615</v>
      </c>
      <c r="G30" s="10"/>
      <c r="H30" s="11">
        <v>3007</v>
      </c>
      <c r="I30" s="10"/>
      <c r="J30" s="12">
        <v>2648</v>
      </c>
      <c r="K30" s="80"/>
      <c r="L30" s="37">
        <v>12790</v>
      </c>
      <c r="M30" s="13"/>
      <c r="N30" s="9">
        <v>2265</v>
      </c>
      <c r="O30" s="15">
        <v>-0.35599999999999998</v>
      </c>
      <c r="P30" s="11">
        <v>1666</v>
      </c>
      <c r="Q30" s="15">
        <v>-0.53900000000000003</v>
      </c>
      <c r="R30" s="11">
        <v>2422</v>
      </c>
      <c r="S30" s="15">
        <v>-0.19400000000000001</v>
      </c>
      <c r="T30" s="12">
        <v>2694</v>
      </c>
      <c r="U30" s="120">
        <v>1.7000000000000001E-2</v>
      </c>
      <c r="V30" s="37">
        <v>9047</v>
      </c>
      <c r="W30" s="113">
        <v>-0.29299999999999998</v>
      </c>
      <c r="X30" s="38">
        <v>644</v>
      </c>
      <c r="Y30" s="39">
        <v>-8.5999999999999993E-2</v>
      </c>
      <c r="Z30" s="40">
        <v>707</v>
      </c>
      <c r="AA30" s="41">
        <v>0.60599999999999998</v>
      </c>
      <c r="AB30" s="11">
        <v>810</v>
      </c>
      <c r="AC30" s="15">
        <v>-0.05</v>
      </c>
      <c r="AD30" s="12">
        <v>58</v>
      </c>
      <c r="AE30" s="113">
        <v>-0.93700000000000006</v>
      </c>
      <c r="AF30" s="37">
        <v>2219</v>
      </c>
      <c r="AG30" s="113">
        <v>-0.24</v>
      </c>
      <c r="AH30" s="38">
        <v>781</v>
      </c>
      <c r="AI30" s="42">
        <v>0.21199999999999999</v>
      </c>
      <c r="AJ30" s="40">
        <v>560</v>
      </c>
      <c r="AK30" s="42">
        <v>-0.20699999999999999</v>
      </c>
      <c r="AL30" s="43">
        <v>898</v>
      </c>
      <c r="AM30" s="15">
        <v>0.109</v>
      </c>
      <c r="AN30" s="43">
        <v>864</v>
      </c>
      <c r="AO30" s="42">
        <v>13.896000000000001</v>
      </c>
      <c r="AP30" s="9">
        <v>3103</v>
      </c>
      <c r="AQ30" s="42">
        <v>0.39800000000000002</v>
      </c>
      <c r="AR30" s="38">
        <v>608</v>
      </c>
      <c r="AS30" s="42">
        <v>-0.2215</v>
      </c>
      <c r="AT30" s="43">
        <v>880</v>
      </c>
      <c r="AU30" s="42">
        <v>0.57099999999999995</v>
      </c>
      <c r="AV30" s="43">
        <v>854</v>
      </c>
      <c r="AW30" s="15">
        <v>-0.05</v>
      </c>
      <c r="AX30" s="43">
        <v>924</v>
      </c>
      <c r="AY30" s="45">
        <v>6.9000000000000006E-2</v>
      </c>
      <c r="AZ30" s="44">
        <v>3266</v>
      </c>
      <c r="BA30" s="45">
        <v>5.2999999999999999E-2</v>
      </c>
      <c r="BB30" s="38">
        <v>1047</v>
      </c>
      <c r="BC30" s="42">
        <v>0.72199999999999998</v>
      </c>
      <c r="BD30" s="43">
        <v>920</v>
      </c>
      <c r="BE30" s="42">
        <v>4.4999999999999998E-2</v>
      </c>
      <c r="BF30" s="43">
        <v>992</v>
      </c>
      <c r="BG30" s="42">
        <v>0.16200000000000001</v>
      </c>
      <c r="BH30" s="46">
        <v>1248</v>
      </c>
      <c r="BI30" s="42">
        <f>BH30/AX30-1</f>
        <v>0.35064935064935066</v>
      </c>
      <c r="BJ30" s="47">
        <v>4207</v>
      </c>
      <c r="BK30" s="42">
        <f>BJ30/AZ30-1</f>
        <v>0.28812002449479479</v>
      </c>
      <c r="BL30" s="48">
        <v>564</v>
      </c>
      <c r="BM30" s="42">
        <f>BL30/BB30-1</f>
        <v>-0.4613180515759312</v>
      </c>
      <c r="BN30" s="49">
        <v>769</v>
      </c>
      <c r="BO30" s="50">
        <f t="shared" ref="BO30:BO62" si="52">BN30/BD30-1</f>
        <v>-0.16413043478260869</v>
      </c>
      <c r="BP30" s="51">
        <v>229</v>
      </c>
      <c r="BQ30" s="52">
        <f>BP30/BF30-1</f>
        <v>-0.76915322580645162</v>
      </c>
      <c r="BR30" s="53">
        <v>403</v>
      </c>
      <c r="BS30" s="42">
        <f>BR30/BH30-1</f>
        <v>-0.67708333333333326</v>
      </c>
      <c r="BT30" s="47">
        <v>1965</v>
      </c>
      <c r="BU30" s="54">
        <f>BT30/BJ30-1</f>
        <v>-0.5329213216068458</v>
      </c>
      <c r="BV30" s="48">
        <v>234</v>
      </c>
      <c r="BW30" s="42">
        <f>BV30/BL30-1</f>
        <v>-0.58510638297872342</v>
      </c>
      <c r="BX30" s="49">
        <v>261</v>
      </c>
      <c r="BY30" s="50">
        <f>BX30/BN30-1</f>
        <v>-0.66059817945383614</v>
      </c>
      <c r="BZ30" s="51">
        <v>221</v>
      </c>
      <c r="CA30" s="52">
        <f>BZ30/BP30-1</f>
        <v>-3.4934497816593857E-2</v>
      </c>
      <c r="CB30" s="53">
        <v>238</v>
      </c>
      <c r="CC30" s="42">
        <f>CB30/BR30-1</f>
        <v>-0.40942928039702231</v>
      </c>
      <c r="CD30" s="47">
        <v>954</v>
      </c>
      <c r="CE30" s="54">
        <f>CD30/BT30-1</f>
        <v>-0.51450381679389312</v>
      </c>
      <c r="CF30" s="48">
        <v>407</v>
      </c>
      <c r="CG30" s="42">
        <f>CF30/BV30-1</f>
        <v>0.73931623931623935</v>
      </c>
      <c r="CH30" s="49">
        <v>345</v>
      </c>
      <c r="CI30" s="50">
        <f>CH30/BX30-1</f>
        <v>0.32183908045977017</v>
      </c>
      <c r="CJ30" s="51">
        <v>318</v>
      </c>
      <c r="CK30" s="52">
        <f>CJ30/BZ30-1</f>
        <v>0.43891402714932126</v>
      </c>
      <c r="CL30" s="53">
        <v>345</v>
      </c>
      <c r="CM30" s="42">
        <f>CL30/CB30-1</f>
        <v>0.44957983193277307</v>
      </c>
      <c r="CN30" s="47">
        <v>1415</v>
      </c>
      <c r="CO30" s="42">
        <f>CN30/CD30-1</f>
        <v>0.48322851153039825</v>
      </c>
      <c r="CP30" s="247">
        <v>1415</v>
      </c>
      <c r="CQ30" s="320" t="s">
        <v>11</v>
      </c>
      <c r="CR30" s="255">
        <v>258</v>
      </c>
      <c r="CS30" s="180" t="s">
        <v>11</v>
      </c>
      <c r="CT30" s="49">
        <v>214</v>
      </c>
      <c r="CU30" s="180" t="s">
        <v>11</v>
      </c>
      <c r="CV30" s="51">
        <v>244</v>
      </c>
      <c r="CW30" s="180" t="s">
        <v>11</v>
      </c>
      <c r="CX30" s="47">
        <v>251</v>
      </c>
      <c r="CY30" s="180" t="s">
        <v>11</v>
      </c>
      <c r="CZ30" s="47">
        <v>967</v>
      </c>
      <c r="DA30" s="54">
        <f t="shared" si="43"/>
        <v>-0.31660777385159011</v>
      </c>
      <c r="DB30" s="244">
        <v>18</v>
      </c>
      <c r="DC30" s="42">
        <f t="shared" si="44"/>
        <v>-0.93023255813953487</v>
      </c>
      <c r="DD30" s="380">
        <v>22</v>
      </c>
      <c r="DE30" s="50">
        <f t="shared" si="45"/>
        <v>-0.89719626168224298</v>
      </c>
      <c r="DF30" s="51">
        <v>18</v>
      </c>
      <c r="DG30" s="52">
        <f t="shared" si="46"/>
        <v>-0.92622950819672134</v>
      </c>
      <c r="DH30" s="400">
        <v>15</v>
      </c>
      <c r="DI30" s="42">
        <f t="shared" si="47"/>
        <v>-0.94023904382470125</v>
      </c>
      <c r="DJ30" s="407">
        <v>73</v>
      </c>
      <c r="DK30" s="42">
        <f t="shared" si="48"/>
        <v>-0.92450879007238884</v>
      </c>
      <c r="DL30" s="364">
        <v>22</v>
      </c>
      <c r="DM30" s="150">
        <f t="shared" si="50"/>
        <v>0.22222222222222232</v>
      </c>
      <c r="DN30" s="163">
        <v>20</v>
      </c>
      <c r="DO30" s="150">
        <f t="shared" si="50"/>
        <v>-9.0909090909090939E-2</v>
      </c>
      <c r="DP30" s="163">
        <v>12</v>
      </c>
      <c r="DQ30" s="150">
        <f t="shared" si="49"/>
        <v>-0.33333333333333337</v>
      </c>
      <c r="DR30" s="163">
        <v>12</v>
      </c>
      <c r="DS30" s="150">
        <f t="shared" si="49"/>
        <v>-0.19999999999999996</v>
      </c>
      <c r="DT30" s="163">
        <v>66</v>
      </c>
      <c r="DU30" s="557">
        <f t="shared" ref="DU30:DU34" si="53">IF(ISERROR(DT30/DJ30-1),0,(DT30/DJ30-1))</f>
        <v>-9.589041095890416E-2</v>
      </c>
      <c r="DV30" s="364">
        <v>13</v>
      </c>
      <c r="DW30" s="150">
        <f>DV30/DL30-1</f>
        <v>-0.40909090909090906</v>
      </c>
      <c r="DX30" s="163">
        <v>12</v>
      </c>
      <c r="DY30" s="150">
        <f t="shared" si="22"/>
        <v>-0.4</v>
      </c>
      <c r="DZ30" s="163">
        <v>669</v>
      </c>
      <c r="EA30" s="150">
        <f t="shared" si="22"/>
        <v>54.75</v>
      </c>
      <c r="EB30" s="163">
        <v>1105</v>
      </c>
      <c r="EC30" s="150">
        <f t="shared" si="22"/>
        <v>91.083333333333329</v>
      </c>
      <c r="ED30" s="163">
        <v>1799</v>
      </c>
      <c r="EE30" s="557">
        <f t="shared" ref="EE30:EE34" si="54">IF(ISERROR(ED30/DT30-1),0,(ED30/DT30-1))</f>
        <v>26.257575757575758</v>
      </c>
      <c r="EF30" s="364">
        <v>13</v>
      </c>
      <c r="EG30" s="150">
        <f t="shared" si="11"/>
        <v>-0.40909090909090906</v>
      </c>
      <c r="EH30" s="163">
        <v>12</v>
      </c>
      <c r="EI30" s="150">
        <f t="shared" si="11"/>
        <v>-0.4</v>
      </c>
      <c r="EJ30" s="163">
        <v>669</v>
      </c>
      <c r="EK30" s="150">
        <f t="shared" si="11"/>
        <v>54.75</v>
      </c>
      <c r="EL30" s="163">
        <v>1105</v>
      </c>
      <c r="EM30" s="150">
        <f t="shared" si="24"/>
        <v>91.083333333333329</v>
      </c>
      <c r="EN30" s="163">
        <v>1799</v>
      </c>
      <c r="EO30" s="557">
        <f t="shared" ref="EO30:EO34" si="55">IF(ISERROR(EN30/ED30-1),0,(EN30/ED30-1))</f>
        <v>0</v>
      </c>
      <c r="EP30" s="364">
        <v>1091</v>
      </c>
      <c r="EQ30" s="150">
        <f t="shared" si="25"/>
        <v>82.92307692307692</v>
      </c>
      <c r="ER30" s="163">
        <v>992</v>
      </c>
      <c r="ES30" s="150">
        <f t="shared" si="26"/>
        <v>81.666666666666671</v>
      </c>
      <c r="ET30" s="163">
        <v>1152</v>
      </c>
      <c r="EU30" s="150">
        <f t="shared" si="26"/>
        <v>0.72197309417040367</v>
      </c>
      <c r="EV30" s="163">
        <v>1297</v>
      </c>
      <c r="EW30" s="150">
        <f t="shared" si="26"/>
        <v>0.17375565610859733</v>
      </c>
      <c r="EX30" s="163">
        <v>4532</v>
      </c>
      <c r="EY30" s="150">
        <f t="shared" si="26"/>
        <v>1.5191773207337409</v>
      </c>
      <c r="EZ30" s="163">
        <v>1321</v>
      </c>
      <c r="FA30" s="150">
        <f t="shared" si="40"/>
        <v>0.21081576535288726</v>
      </c>
      <c r="FB30" s="163">
        <v>1103</v>
      </c>
      <c r="FC30" s="150">
        <f t="shared" si="36"/>
        <v>0.11189516129032251</v>
      </c>
      <c r="FD30" s="163">
        <v>1419</v>
      </c>
      <c r="FE30" s="150">
        <f>FD30/ET30-1</f>
        <v>0.23177083333333326</v>
      </c>
      <c r="FF30" s="163">
        <v>1603</v>
      </c>
      <c r="FG30" s="150">
        <f t="shared" si="38"/>
        <v>0.23592906707787198</v>
      </c>
      <c r="FH30" s="163">
        <v>5446</v>
      </c>
      <c r="FI30" s="150">
        <f t="shared" si="39"/>
        <v>0.20167696381288613</v>
      </c>
    </row>
    <row r="31" spans="1:165" ht="19.5" x14ac:dyDescent="0.25">
      <c r="A31" s="648"/>
      <c r="B31" s="36" t="s">
        <v>66</v>
      </c>
      <c r="C31" s="8" t="s">
        <v>67</v>
      </c>
      <c r="D31" s="157" t="s">
        <v>68</v>
      </c>
      <c r="E31" s="290"/>
      <c r="F31" s="146" t="s">
        <v>50</v>
      </c>
      <c r="G31" s="294"/>
      <c r="H31" s="158" t="s">
        <v>50</v>
      </c>
      <c r="I31" s="290"/>
      <c r="J31" s="146" t="s">
        <v>50</v>
      </c>
      <c r="K31" s="290"/>
      <c r="L31" s="157" t="s">
        <v>50</v>
      </c>
      <c r="M31" s="290"/>
      <c r="N31" s="157" t="s">
        <v>50</v>
      </c>
      <c r="O31" s="180" t="s">
        <v>50</v>
      </c>
      <c r="P31" s="146" t="s">
        <v>50</v>
      </c>
      <c r="Q31" s="179" t="s">
        <v>50</v>
      </c>
      <c r="R31" s="158" t="s">
        <v>50</v>
      </c>
      <c r="S31" s="180" t="s">
        <v>50</v>
      </c>
      <c r="T31" s="146" t="s">
        <v>50</v>
      </c>
      <c r="U31" s="180" t="s">
        <v>50</v>
      </c>
      <c r="V31" s="157" t="s">
        <v>50</v>
      </c>
      <c r="W31" s="180" t="s">
        <v>50</v>
      </c>
      <c r="X31" s="159" t="s">
        <v>50</v>
      </c>
      <c r="Y31" s="299" t="s">
        <v>50</v>
      </c>
      <c r="Z31" s="160" t="s">
        <v>50</v>
      </c>
      <c r="AA31" s="301" t="s">
        <v>50</v>
      </c>
      <c r="AB31" s="158" t="s">
        <v>50</v>
      </c>
      <c r="AC31" s="180" t="s">
        <v>50</v>
      </c>
      <c r="AD31" s="146" t="s">
        <v>50</v>
      </c>
      <c r="AE31" s="180" t="s">
        <v>50</v>
      </c>
      <c r="AF31" s="157" t="s">
        <v>50</v>
      </c>
      <c r="AG31" s="180" t="s">
        <v>50</v>
      </c>
      <c r="AH31" s="157" t="s">
        <v>50</v>
      </c>
      <c r="AI31" s="179" t="s">
        <v>50</v>
      </c>
      <c r="AJ31" s="146" t="s">
        <v>50</v>
      </c>
      <c r="AK31" s="180" t="s">
        <v>50</v>
      </c>
      <c r="AL31" s="146" t="s">
        <v>50</v>
      </c>
      <c r="AM31" s="179" t="s">
        <v>50</v>
      </c>
      <c r="AN31" s="146" t="s">
        <v>50</v>
      </c>
      <c r="AO31" s="180" t="s">
        <v>50</v>
      </c>
      <c r="AP31" s="157" t="s">
        <v>50</v>
      </c>
      <c r="AQ31" s="150" t="s">
        <v>50</v>
      </c>
      <c r="AR31" s="146" t="s">
        <v>50</v>
      </c>
      <c r="AS31" s="179" t="s">
        <v>50</v>
      </c>
      <c r="AT31" s="146" t="s">
        <v>50</v>
      </c>
      <c r="AU31" s="180" t="s">
        <v>50</v>
      </c>
      <c r="AV31" s="146" t="s">
        <v>50</v>
      </c>
      <c r="AW31" s="179" t="s">
        <v>50</v>
      </c>
      <c r="AX31" s="146" t="s">
        <v>50</v>
      </c>
      <c r="AY31" s="179" t="s">
        <v>50</v>
      </c>
      <c r="AZ31" s="161" t="s">
        <v>50</v>
      </c>
      <c r="BA31" s="180" t="s">
        <v>50</v>
      </c>
      <c r="BB31" s="157" t="s">
        <v>50</v>
      </c>
      <c r="BC31" s="179" t="s">
        <v>50</v>
      </c>
      <c r="BD31" s="146" t="s">
        <v>11</v>
      </c>
      <c r="BE31" s="179" t="s">
        <v>50</v>
      </c>
      <c r="BF31" s="146" t="s">
        <v>50</v>
      </c>
      <c r="BG31" s="180" t="s">
        <v>50</v>
      </c>
      <c r="BH31" s="146" t="s">
        <v>11</v>
      </c>
      <c r="BI31" s="180" t="s">
        <v>15</v>
      </c>
      <c r="BJ31" s="157" t="s">
        <v>11</v>
      </c>
      <c r="BK31" s="180" t="s">
        <v>15</v>
      </c>
      <c r="BL31" s="159" t="s">
        <v>11</v>
      </c>
      <c r="BM31" s="180" t="s">
        <v>8</v>
      </c>
      <c r="BN31" s="162" t="s">
        <v>11</v>
      </c>
      <c r="BO31" s="193" t="s">
        <v>50</v>
      </c>
      <c r="BP31" s="163" t="s">
        <v>11</v>
      </c>
      <c r="BQ31" s="314" t="s">
        <v>50</v>
      </c>
      <c r="BR31" s="158" t="s">
        <v>11</v>
      </c>
      <c r="BS31" s="180" t="s">
        <v>8</v>
      </c>
      <c r="BT31" s="157" t="s">
        <v>11</v>
      </c>
      <c r="BU31" s="320" t="s">
        <v>8</v>
      </c>
      <c r="BV31" s="159" t="s">
        <v>11</v>
      </c>
      <c r="BW31" s="180" t="s">
        <v>11</v>
      </c>
      <c r="BX31" s="162" t="s">
        <v>11</v>
      </c>
      <c r="BY31" s="193" t="s">
        <v>11</v>
      </c>
      <c r="BZ31" s="163" t="s">
        <v>11</v>
      </c>
      <c r="CA31" s="314" t="s">
        <v>11</v>
      </c>
      <c r="CB31" s="158" t="s">
        <v>11</v>
      </c>
      <c r="CC31" s="180" t="s">
        <v>11</v>
      </c>
      <c r="CD31" s="157" t="s">
        <v>11</v>
      </c>
      <c r="CE31" s="320" t="s">
        <v>11</v>
      </c>
      <c r="CF31" s="159" t="s">
        <v>11</v>
      </c>
      <c r="CG31" s="180" t="s">
        <v>11</v>
      </c>
      <c r="CH31" s="162" t="s">
        <v>11</v>
      </c>
      <c r="CI31" s="193" t="s">
        <v>11</v>
      </c>
      <c r="CJ31" s="163" t="s">
        <v>11</v>
      </c>
      <c r="CK31" s="314" t="s">
        <v>11</v>
      </c>
      <c r="CL31" s="158" t="s">
        <v>11</v>
      </c>
      <c r="CM31" s="180" t="s">
        <v>11</v>
      </c>
      <c r="CN31" s="157" t="s">
        <v>11</v>
      </c>
      <c r="CO31" s="180" t="s">
        <v>11</v>
      </c>
      <c r="CP31" s="251" t="s">
        <v>11</v>
      </c>
      <c r="CQ31" s="320" t="s">
        <v>11</v>
      </c>
      <c r="CR31" s="259" t="s">
        <v>11</v>
      </c>
      <c r="CS31" s="180" t="s">
        <v>11</v>
      </c>
      <c r="CT31" s="162" t="s">
        <v>11</v>
      </c>
      <c r="CU31" s="180" t="s">
        <v>11</v>
      </c>
      <c r="CV31" s="163" t="s">
        <v>11</v>
      </c>
      <c r="CW31" s="180" t="s">
        <v>11</v>
      </c>
      <c r="CX31" s="157" t="s">
        <v>11</v>
      </c>
      <c r="CY31" s="180" t="s">
        <v>11</v>
      </c>
      <c r="CZ31" s="157" t="s">
        <v>11</v>
      </c>
      <c r="DA31" s="320" t="s">
        <v>11</v>
      </c>
      <c r="DB31" s="360">
        <v>44</v>
      </c>
      <c r="DC31" s="180" t="s">
        <v>11</v>
      </c>
      <c r="DD31" s="361">
        <v>25</v>
      </c>
      <c r="DE31" s="357" t="s">
        <v>11</v>
      </c>
      <c r="DF31" s="362">
        <v>26</v>
      </c>
      <c r="DG31" s="358" t="s">
        <v>11</v>
      </c>
      <c r="DH31" s="362">
        <v>21</v>
      </c>
      <c r="DI31" s="358" t="s">
        <v>11</v>
      </c>
      <c r="DJ31" s="362">
        <v>116</v>
      </c>
      <c r="DK31" s="180" t="s">
        <v>11</v>
      </c>
      <c r="DL31" s="364">
        <v>4</v>
      </c>
      <c r="DM31" s="150">
        <f t="shared" si="50"/>
        <v>-0.90909090909090906</v>
      </c>
      <c r="DN31" s="163">
        <v>1</v>
      </c>
      <c r="DO31" s="150">
        <f t="shared" si="50"/>
        <v>-0.96</v>
      </c>
      <c r="DP31" s="163">
        <v>2</v>
      </c>
      <c r="DQ31" s="150">
        <f>DP31/DF31-1</f>
        <v>-0.92307692307692313</v>
      </c>
      <c r="DR31" s="163">
        <v>10</v>
      </c>
      <c r="DS31" s="150">
        <f>DR31/DH31-1</f>
        <v>-0.52380952380952384</v>
      </c>
      <c r="DT31" s="163">
        <v>17</v>
      </c>
      <c r="DU31" s="557">
        <f t="shared" si="53"/>
        <v>-0.85344827586206895</v>
      </c>
      <c r="DV31" s="364">
        <v>2</v>
      </c>
      <c r="DW31" s="150">
        <f t="shared" si="51"/>
        <v>-0.5</v>
      </c>
      <c r="DX31" s="163">
        <v>4</v>
      </c>
      <c r="DY31" s="150">
        <f t="shared" si="22"/>
        <v>3</v>
      </c>
      <c r="DZ31" s="163">
        <v>4</v>
      </c>
      <c r="EA31" s="150">
        <f t="shared" si="22"/>
        <v>1</v>
      </c>
      <c r="EB31" s="163">
        <v>12</v>
      </c>
      <c r="EC31" s="150">
        <f t="shared" si="22"/>
        <v>0.19999999999999996</v>
      </c>
      <c r="ED31" s="163">
        <v>22</v>
      </c>
      <c r="EE31" s="557">
        <f t="shared" si="54"/>
        <v>0.29411764705882359</v>
      </c>
      <c r="EF31" s="364">
        <v>2</v>
      </c>
      <c r="EG31" s="150">
        <f t="shared" si="11"/>
        <v>-0.5</v>
      </c>
      <c r="EH31" s="163">
        <v>4</v>
      </c>
      <c r="EI31" s="150">
        <f t="shared" si="11"/>
        <v>3</v>
      </c>
      <c r="EJ31" s="163">
        <v>4</v>
      </c>
      <c r="EK31" s="150">
        <f t="shared" si="11"/>
        <v>1</v>
      </c>
      <c r="EL31" s="163">
        <v>12</v>
      </c>
      <c r="EM31" s="150">
        <f t="shared" si="24"/>
        <v>0.19999999999999996</v>
      </c>
      <c r="EN31" s="163">
        <v>22</v>
      </c>
      <c r="EO31" s="557">
        <f t="shared" si="55"/>
        <v>0</v>
      </c>
      <c r="EP31" s="364">
        <v>14</v>
      </c>
      <c r="EQ31" s="150">
        <f t="shared" si="25"/>
        <v>6</v>
      </c>
      <c r="ER31" s="163">
        <v>2</v>
      </c>
      <c r="ES31" s="150">
        <f t="shared" si="26"/>
        <v>-0.5</v>
      </c>
      <c r="ET31" s="163">
        <v>11</v>
      </c>
      <c r="EU31" s="150">
        <f t="shared" si="26"/>
        <v>1.75</v>
      </c>
      <c r="EV31" s="163">
        <v>-3</v>
      </c>
      <c r="EW31" s="150">
        <f t="shared" si="26"/>
        <v>-1.25</v>
      </c>
      <c r="EX31" s="163">
        <v>24</v>
      </c>
      <c r="EY31" s="150">
        <f t="shared" si="26"/>
        <v>9.0909090909090828E-2</v>
      </c>
      <c r="EZ31" s="163">
        <v>7</v>
      </c>
      <c r="FA31" s="150">
        <f t="shared" si="40"/>
        <v>-0.5</v>
      </c>
      <c r="FB31" s="163">
        <v>14</v>
      </c>
      <c r="FC31" s="150">
        <f t="shared" si="36"/>
        <v>6</v>
      </c>
      <c r="FD31" s="163">
        <v>10</v>
      </c>
      <c r="FE31" s="150">
        <f>FD31/ET31-1</f>
        <v>-9.0909090909090939E-2</v>
      </c>
      <c r="FF31" s="163">
        <v>10</v>
      </c>
      <c r="FG31" s="150">
        <f t="shared" si="38"/>
        <v>-4.3333333333333339</v>
      </c>
      <c r="FH31" s="163">
        <v>41</v>
      </c>
      <c r="FI31" s="150">
        <f t="shared" si="39"/>
        <v>0.70833333333333326</v>
      </c>
    </row>
    <row r="32" spans="1:165" ht="19.5" x14ac:dyDescent="0.25">
      <c r="A32" s="648"/>
      <c r="B32" s="36" t="s">
        <v>47</v>
      </c>
      <c r="C32" s="8" t="s">
        <v>5</v>
      </c>
      <c r="D32" s="9">
        <v>1991</v>
      </c>
      <c r="E32" s="10"/>
      <c r="F32" s="11">
        <v>1839</v>
      </c>
      <c r="G32" s="10"/>
      <c r="H32" s="11">
        <v>1703</v>
      </c>
      <c r="I32" s="10"/>
      <c r="J32" s="12">
        <v>1374</v>
      </c>
      <c r="K32" s="80"/>
      <c r="L32" s="37">
        <v>6907</v>
      </c>
      <c r="M32" s="13"/>
      <c r="N32" s="9">
        <v>1824</v>
      </c>
      <c r="O32" s="15">
        <v>-8.4000000000000005E-2</v>
      </c>
      <c r="P32" s="11">
        <v>1222</v>
      </c>
      <c r="Q32" s="15">
        <v>-0.33600000000000002</v>
      </c>
      <c r="R32" s="11">
        <v>1657</v>
      </c>
      <c r="S32" s="15">
        <v>-2.7E-2</v>
      </c>
      <c r="T32" s="12">
        <v>1882</v>
      </c>
      <c r="U32" s="120">
        <v>0.37</v>
      </c>
      <c r="V32" s="37">
        <v>6585</v>
      </c>
      <c r="W32" s="113">
        <v>-4.7E-2</v>
      </c>
      <c r="X32" s="38">
        <v>1259</v>
      </c>
      <c r="Y32" s="39">
        <v>1.1299999999999999</v>
      </c>
      <c r="Z32" s="40">
        <v>1436</v>
      </c>
      <c r="AA32" s="41">
        <v>3.1145999999999998</v>
      </c>
      <c r="AB32" s="11">
        <v>500</v>
      </c>
      <c r="AC32" s="15">
        <v>-0.11600000000000001</v>
      </c>
      <c r="AD32" s="12">
        <v>845</v>
      </c>
      <c r="AE32" s="113">
        <v>-4.9000000000000002E-2</v>
      </c>
      <c r="AF32" s="37">
        <v>4040</v>
      </c>
      <c r="AG32" s="113">
        <v>0.68600000000000005</v>
      </c>
      <c r="AH32" s="38">
        <v>1804</v>
      </c>
      <c r="AI32" s="42">
        <v>0.433</v>
      </c>
      <c r="AJ32" s="40">
        <v>1620</v>
      </c>
      <c r="AK32" s="42">
        <v>0.128</v>
      </c>
      <c r="AL32" s="43">
        <v>972</v>
      </c>
      <c r="AM32" s="15">
        <v>0.94399999999999995</v>
      </c>
      <c r="AN32" s="43">
        <v>957</v>
      </c>
      <c r="AO32" s="42">
        <v>0.13200000000000001</v>
      </c>
      <c r="AP32" s="9">
        <v>5353</v>
      </c>
      <c r="AQ32" s="42">
        <v>0.32499999999999996</v>
      </c>
      <c r="AR32" s="38">
        <v>508</v>
      </c>
      <c r="AS32" s="42">
        <v>-0.71840000000000004</v>
      </c>
      <c r="AT32" s="43">
        <v>451</v>
      </c>
      <c r="AU32" s="42">
        <v>-0.72199999999999998</v>
      </c>
      <c r="AV32" s="43">
        <v>899</v>
      </c>
      <c r="AW32" s="15">
        <v>-0.08</v>
      </c>
      <c r="AX32" s="43">
        <v>626</v>
      </c>
      <c r="AY32" s="45">
        <v>-0.34599999999999997</v>
      </c>
      <c r="AZ32" s="44">
        <v>2484</v>
      </c>
      <c r="BA32" s="45">
        <v>-0.53600000000000003</v>
      </c>
      <c r="BB32" s="38">
        <v>671</v>
      </c>
      <c r="BC32" s="42">
        <v>0.32100000000000001</v>
      </c>
      <c r="BD32" s="43">
        <v>874</v>
      </c>
      <c r="BE32" s="42">
        <v>0.93700000000000006</v>
      </c>
      <c r="BF32" s="43">
        <v>936</v>
      </c>
      <c r="BG32" s="42">
        <v>4.1000000000000002E-2</v>
      </c>
      <c r="BH32" s="46">
        <v>711</v>
      </c>
      <c r="BI32" s="42">
        <f>BH32/AX32-1</f>
        <v>0.1357827476038338</v>
      </c>
      <c r="BJ32" s="47">
        <v>3192</v>
      </c>
      <c r="BK32" s="42">
        <f>BJ32/AZ32-1</f>
        <v>0.28502415458937191</v>
      </c>
      <c r="BL32" s="48">
        <v>2025</v>
      </c>
      <c r="BM32" s="42">
        <f>BL32/BB32-1</f>
        <v>2.0178837555886737</v>
      </c>
      <c r="BN32" s="49">
        <v>2301</v>
      </c>
      <c r="BO32" s="50">
        <f t="shared" si="52"/>
        <v>1.6327231121281462</v>
      </c>
      <c r="BP32" s="51">
        <v>1199</v>
      </c>
      <c r="BQ32" s="52">
        <v>-0.88</v>
      </c>
      <c r="BR32" s="53">
        <v>809</v>
      </c>
      <c r="BS32" s="42">
        <f>BR32/BH32-1</f>
        <v>0.1378340365682138</v>
      </c>
      <c r="BT32" s="47">
        <v>6334</v>
      </c>
      <c r="BU32" s="54">
        <f>BT32/BJ32-1</f>
        <v>0.9843358395989974</v>
      </c>
      <c r="BV32" s="48">
        <v>687</v>
      </c>
      <c r="BW32" s="42">
        <f>BV32/BL32-1</f>
        <v>-0.66074074074074074</v>
      </c>
      <c r="BX32" s="49">
        <v>704</v>
      </c>
      <c r="BY32" s="50">
        <f>BX32/BN32-1</f>
        <v>-0.69404606692742288</v>
      </c>
      <c r="BZ32" s="51">
        <v>582</v>
      </c>
      <c r="CA32" s="52">
        <f>BZ32/BP32-1</f>
        <v>-0.5145954962468724</v>
      </c>
      <c r="CB32" s="53">
        <v>507</v>
      </c>
      <c r="CC32" s="42">
        <f>CB32/BR32-1</f>
        <v>-0.3733003708281829</v>
      </c>
      <c r="CD32" s="47">
        <v>2480</v>
      </c>
      <c r="CE32" s="54">
        <f>CD32/BT32-1</f>
        <v>-0.6084622671297758</v>
      </c>
      <c r="CF32" s="48">
        <v>376</v>
      </c>
      <c r="CG32" s="42">
        <f>CF32/BV32-1</f>
        <v>-0.45269286754002913</v>
      </c>
      <c r="CH32" s="49">
        <v>403</v>
      </c>
      <c r="CI32" s="50">
        <f>CH32/BX32-1</f>
        <v>-0.42755681818181823</v>
      </c>
      <c r="CJ32" s="51">
        <v>346</v>
      </c>
      <c r="CK32" s="52">
        <f>CJ32/BZ32-1</f>
        <v>-0.40549828178694158</v>
      </c>
      <c r="CL32" s="53">
        <v>427</v>
      </c>
      <c r="CM32" s="42">
        <f>CL32/CB32-1</f>
        <v>-0.15779092702169628</v>
      </c>
      <c r="CN32" s="47">
        <v>1552</v>
      </c>
      <c r="CO32" s="42">
        <f>CN32/CD32-1</f>
        <v>-0.37419354838709673</v>
      </c>
      <c r="CP32" s="247">
        <v>1552</v>
      </c>
      <c r="CQ32" s="320" t="s">
        <v>11</v>
      </c>
      <c r="CR32" s="255">
        <v>375</v>
      </c>
      <c r="CS32" s="180" t="s">
        <v>11</v>
      </c>
      <c r="CT32" s="49">
        <v>342</v>
      </c>
      <c r="CU32" s="180" t="s">
        <v>11</v>
      </c>
      <c r="CV32" s="51">
        <v>381</v>
      </c>
      <c r="CW32" s="180" t="s">
        <v>11</v>
      </c>
      <c r="CX32" s="47">
        <v>327</v>
      </c>
      <c r="CY32" s="180" t="s">
        <v>11</v>
      </c>
      <c r="CZ32" s="47">
        <v>1425</v>
      </c>
      <c r="DA32" s="54">
        <f t="shared" si="43"/>
        <v>-8.1829896907216537E-2</v>
      </c>
      <c r="DB32" s="244">
        <v>62</v>
      </c>
      <c r="DC32" s="180" t="s">
        <v>11</v>
      </c>
      <c r="DD32" s="380">
        <v>45</v>
      </c>
      <c r="DE32" s="193" t="s">
        <v>11</v>
      </c>
      <c r="DF32" s="51">
        <v>58</v>
      </c>
      <c r="DG32" s="193" t="s">
        <v>11</v>
      </c>
      <c r="DH32" s="401">
        <v>42</v>
      </c>
      <c r="DI32" s="193" t="s">
        <v>11</v>
      </c>
      <c r="DJ32" s="407">
        <v>207</v>
      </c>
      <c r="DK32" s="193" t="s">
        <v>11</v>
      </c>
      <c r="DL32" s="364">
        <v>58</v>
      </c>
      <c r="DM32" s="150">
        <f t="shared" si="50"/>
        <v>-6.4516129032258118E-2</v>
      </c>
      <c r="DN32" s="163">
        <v>55</v>
      </c>
      <c r="DO32" s="150">
        <f>DN32/DD32-1</f>
        <v>0.22222222222222232</v>
      </c>
      <c r="DP32" s="163">
        <v>57</v>
      </c>
      <c r="DQ32" s="150">
        <f t="shared" si="49"/>
        <v>-1.7241379310344862E-2</v>
      </c>
      <c r="DR32" s="163">
        <v>50</v>
      </c>
      <c r="DS32" s="150">
        <f t="shared" si="49"/>
        <v>0.19047619047619047</v>
      </c>
      <c r="DT32" s="163">
        <v>222</v>
      </c>
      <c r="DU32" s="557">
        <f t="shared" si="53"/>
        <v>7.2463768115942129E-2</v>
      </c>
      <c r="DV32" s="364">
        <v>52</v>
      </c>
      <c r="DW32" s="150">
        <f>DV32/DL32-1</f>
        <v>-0.10344827586206895</v>
      </c>
      <c r="DX32" s="163">
        <v>67</v>
      </c>
      <c r="DY32" s="150">
        <f t="shared" si="22"/>
        <v>0.21818181818181825</v>
      </c>
      <c r="DZ32" s="163">
        <v>53</v>
      </c>
      <c r="EA32" s="150">
        <f t="shared" si="22"/>
        <v>-7.0175438596491224E-2</v>
      </c>
      <c r="EB32" s="163">
        <v>53</v>
      </c>
      <c r="EC32" s="150">
        <f t="shared" si="22"/>
        <v>6.0000000000000053E-2</v>
      </c>
      <c r="ED32" s="163">
        <v>225</v>
      </c>
      <c r="EE32" s="557">
        <f t="shared" si="54"/>
        <v>1.3513513513513598E-2</v>
      </c>
      <c r="EF32" s="364">
        <v>52</v>
      </c>
      <c r="EG32" s="150">
        <f t="shared" si="11"/>
        <v>-0.10344827586206895</v>
      </c>
      <c r="EH32" s="163">
        <v>67</v>
      </c>
      <c r="EI32" s="150">
        <f t="shared" si="11"/>
        <v>0.21818181818181825</v>
      </c>
      <c r="EJ32" s="163">
        <v>53</v>
      </c>
      <c r="EK32" s="150">
        <f t="shared" si="11"/>
        <v>-7.0175438596491224E-2</v>
      </c>
      <c r="EL32" s="163">
        <v>53</v>
      </c>
      <c r="EM32" s="150">
        <f t="shared" si="24"/>
        <v>6.0000000000000053E-2</v>
      </c>
      <c r="EN32" s="163">
        <v>225</v>
      </c>
      <c r="EO32" s="557">
        <f t="shared" si="55"/>
        <v>0</v>
      </c>
      <c r="EP32" s="364">
        <v>50</v>
      </c>
      <c r="EQ32" s="150">
        <f t="shared" si="25"/>
        <v>-3.8461538461538436E-2</v>
      </c>
      <c r="ER32" s="163">
        <v>97</v>
      </c>
      <c r="ES32" s="150">
        <f>ER32/EH32-1</f>
        <v>0.44776119402985071</v>
      </c>
      <c r="ET32" s="163">
        <v>63</v>
      </c>
      <c r="EU32" s="150">
        <f>ET32/EJ32-1</f>
        <v>0.18867924528301883</v>
      </c>
      <c r="EV32" s="163">
        <v>83</v>
      </c>
      <c r="EW32" s="150">
        <f>EV32/EL32-1</f>
        <v>0.5660377358490567</v>
      </c>
      <c r="EX32" s="163">
        <v>293</v>
      </c>
      <c r="EY32" s="150">
        <f>EX32/EN32-1</f>
        <v>0.30222222222222217</v>
      </c>
      <c r="EZ32" s="163">
        <v>72</v>
      </c>
      <c r="FA32" s="150">
        <f t="shared" si="40"/>
        <v>0.43999999999999995</v>
      </c>
      <c r="FB32" s="163">
        <v>95</v>
      </c>
      <c r="FC32" s="150">
        <f>FB32/ER32-1</f>
        <v>-2.0618556701030966E-2</v>
      </c>
      <c r="FD32" s="163">
        <v>144</v>
      </c>
      <c r="FE32" s="150">
        <f>FD32/ET32-1</f>
        <v>1.2857142857142856</v>
      </c>
      <c r="FF32" s="163">
        <v>62</v>
      </c>
      <c r="FG32" s="150">
        <f>FF32/EV32-1</f>
        <v>-0.25301204819277112</v>
      </c>
      <c r="FH32" s="163">
        <v>373</v>
      </c>
      <c r="FI32" s="150">
        <f>FH32/EX32-1</f>
        <v>0.27303754266211611</v>
      </c>
    </row>
    <row r="33" spans="1:165" ht="20.25" thickBot="1" x14ac:dyDescent="0.3">
      <c r="A33" s="648"/>
      <c r="B33" s="36" t="s">
        <v>48</v>
      </c>
      <c r="C33" s="8" t="s">
        <v>6</v>
      </c>
      <c r="D33" s="9">
        <v>282</v>
      </c>
      <c r="E33" s="10"/>
      <c r="F33" s="11">
        <v>705</v>
      </c>
      <c r="G33" s="10"/>
      <c r="H33" s="11">
        <v>934</v>
      </c>
      <c r="I33" s="10"/>
      <c r="J33" s="12">
        <v>570</v>
      </c>
      <c r="K33" s="80"/>
      <c r="L33" s="37">
        <v>2491</v>
      </c>
      <c r="M33" s="13"/>
      <c r="N33" s="9">
        <v>334</v>
      </c>
      <c r="O33" s="15">
        <v>0.184</v>
      </c>
      <c r="P33" s="11">
        <v>501</v>
      </c>
      <c r="Q33" s="15">
        <v>-0.28899999999999998</v>
      </c>
      <c r="R33" s="11">
        <v>713</v>
      </c>
      <c r="S33" s="15">
        <v>-0.23699999999999999</v>
      </c>
      <c r="T33" s="12">
        <v>787</v>
      </c>
      <c r="U33" s="120">
        <v>0.38100000000000001</v>
      </c>
      <c r="V33" s="37">
        <v>2335</v>
      </c>
      <c r="W33" s="113">
        <v>-6.3E-2</v>
      </c>
      <c r="X33" s="38">
        <v>243</v>
      </c>
      <c r="Y33" s="39">
        <v>1.7609999999999999</v>
      </c>
      <c r="Z33" s="40">
        <v>106</v>
      </c>
      <c r="AA33" s="69">
        <v>0.63100000000000001</v>
      </c>
      <c r="AB33" s="11">
        <v>101</v>
      </c>
      <c r="AC33" s="15">
        <v>-0.63800000000000001</v>
      </c>
      <c r="AD33" s="12">
        <v>26</v>
      </c>
      <c r="AE33" s="113">
        <v>-0.86399999999999999</v>
      </c>
      <c r="AF33" s="37">
        <v>476</v>
      </c>
      <c r="AG33" s="121">
        <v>-0.23699999999999999</v>
      </c>
      <c r="AH33" s="38">
        <v>84</v>
      </c>
      <c r="AI33" s="42">
        <v>-0.65400000000000003</v>
      </c>
      <c r="AJ33" s="40">
        <v>53</v>
      </c>
      <c r="AK33" s="42">
        <v>-0.5</v>
      </c>
      <c r="AL33" s="43">
        <v>142</v>
      </c>
      <c r="AM33" s="15">
        <v>0.40600000000000003</v>
      </c>
      <c r="AN33" s="43">
        <v>106</v>
      </c>
      <c r="AO33" s="42">
        <v>3.0769000000000002</v>
      </c>
      <c r="AP33" s="57">
        <v>385</v>
      </c>
      <c r="AQ33" s="42">
        <v>-0.191</v>
      </c>
      <c r="AR33" s="38">
        <v>121</v>
      </c>
      <c r="AS33" s="42">
        <v>0.44040000000000001</v>
      </c>
      <c r="AT33" s="43">
        <v>48</v>
      </c>
      <c r="AU33" s="42">
        <v>-9.4E-2</v>
      </c>
      <c r="AV33" s="43">
        <v>13</v>
      </c>
      <c r="AW33" s="15">
        <v>-0.91</v>
      </c>
      <c r="AX33" s="43">
        <v>2</v>
      </c>
      <c r="AY33" s="45">
        <v>-0.98099999999999998</v>
      </c>
      <c r="AZ33" s="44">
        <v>184</v>
      </c>
      <c r="BA33" s="45">
        <v>-0.52200000000000002</v>
      </c>
      <c r="BB33" s="38">
        <v>1</v>
      </c>
      <c r="BC33" s="42">
        <v>-0.99199999999999999</v>
      </c>
      <c r="BD33" s="191" t="s">
        <v>12</v>
      </c>
      <c r="BE33" s="180" t="s">
        <v>12</v>
      </c>
      <c r="BF33" s="191" t="s">
        <v>14</v>
      </c>
      <c r="BG33" s="300" t="s">
        <v>14</v>
      </c>
      <c r="BH33" s="70">
        <v>3</v>
      </c>
      <c r="BI33" s="180">
        <f>BH33/AX33-1</f>
        <v>0.5</v>
      </c>
      <c r="BJ33" s="72">
        <v>4</v>
      </c>
      <c r="BK33" s="180">
        <f>BJ33/AZ33-1</f>
        <v>-0.97826086956521741</v>
      </c>
      <c r="BL33" s="170" t="s">
        <v>11</v>
      </c>
      <c r="BM33" s="192" t="s">
        <v>17</v>
      </c>
      <c r="BN33" s="170" t="s">
        <v>11</v>
      </c>
      <c r="BO33" s="193" t="s">
        <v>8</v>
      </c>
      <c r="BP33" s="170" t="s">
        <v>11</v>
      </c>
      <c r="BQ33" s="194" t="s">
        <v>8</v>
      </c>
      <c r="BR33" s="170" t="s">
        <v>11</v>
      </c>
      <c r="BS33" s="194" t="s">
        <v>8</v>
      </c>
      <c r="BT33" s="170" t="s">
        <v>11</v>
      </c>
      <c r="BU33" s="195" t="s">
        <v>8</v>
      </c>
      <c r="BV33" s="170" t="s">
        <v>11</v>
      </c>
      <c r="BW33" s="192" t="s">
        <v>11</v>
      </c>
      <c r="BX33" s="170" t="s">
        <v>11</v>
      </c>
      <c r="BY33" s="193" t="s">
        <v>11</v>
      </c>
      <c r="BZ33" s="170" t="s">
        <v>11</v>
      </c>
      <c r="CA33" s="194" t="s">
        <v>11</v>
      </c>
      <c r="CB33" s="170" t="s">
        <v>11</v>
      </c>
      <c r="CC33" s="194" t="s">
        <v>11</v>
      </c>
      <c r="CD33" s="170" t="s">
        <v>11</v>
      </c>
      <c r="CE33" s="195" t="s">
        <v>11</v>
      </c>
      <c r="CF33" s="167" t="s">
        <v>11</v>
      </c>
      <c r="CG33" s="192" t="s">
        <v>11</v>
      </c>
      <c r="CH33" s="170" t="s">
        <v>11</v>
      </c>
      <c r="CI33" s="193" t="s">
        <v>11</v>
      </c>
      <c r="CJ33" s="51">
        <v>10</v>
      </c>
      <c r="CK33" s="194" t="s">
        <v>11</v>
      </c>
      <c r="CL33" s="170" t="s">
        <v>11</v>
      </c>
      <c r="CM33" s="194" t="s">
        <v>11</v>
      </c>
      <c r="CN33" s="47">
        <v>10</v>
      </c>
      <c r="CO33" s="245" t="s">
        <v>11</v>
      </c>
      <c r="CP33" s="247">
        <v>10</v>
      </c>
      <c r="CQ33" s="322" t="s">
        <v>11</v>
      </c>
      <c r="CR33" s="260">
        <v>2</v>
      </c>
      <c r="CS33" s="192" t="s">
        <v>11</v>
      </c>
      <c r="CT33" s="264">
        <v>9</v>
      </c>
      <c r="CU33" s="303" t="s">
        <v>11</v>
      </c>
      <c r="CV33" s="244">
        <v>3</v>
      </c>
      <c r="CW33" s="192" t="s">
        <v>11</v>
      </c>
      <c r="CX33" s="164">
        <v>2</v>
      </c>
      <c r="CY33" s="192" t="s">
        <v>11</v>
      </c>
      <c r="CZ33" s="265">
        <v>16</v>
      </c>
      <c r="DA33" s="254">
        <f t="shared" si="43"/>
        <v>0.60000000000000009</v>
      </c>
      <c r="DB33" s="375" t="s">
        <v>11</v>
      </c>
      <c r="DC33" s="243" t="s">
        <v>11</v>
      </c>
      <c r="DD33" s="375" t="s">
        <v>11</v>
      </c>
      <c r="DE33" s="243" t="s">
        <v>11</v>
      </c>
      <c r="DF33" s="375" t="s">
        <v>11</v>
      </c>
      <c r="DG33" s="243" t="s">
        <v>11</v>
      </c>
      <c r="DH33" s="384" t="s">
        <v>65</v>
      </c>
      <c r="DI33" s="243" t="s">
        <v>11</v>
      </c>
      <c r="DJ33" s="407">
        <v>1</v>
      </c>
      <c r="DK33" s="245">
        <f t="shared" si="48"/>
        <v>-0.9375</v>
      </c>
      <c r="DL33" s="417" t="s">
        <v>88</v>
      </c>
      <c r="DM33" s="316" t="s">
        <v>11</v>
      </c>
      <c r="DN33" s="171" t="s">
        <v>11</v>
      </c>
      <c r="DO33" s="316" t="s">
        <v>11</v>
      </c>
      <c r="DP33" s="171" t="s">
        <v>99</v>
      </c>
      <c r="DQ33" s="303" t="s">
        <v>99</v>
      </c>
      <c r="DR33" s="171" t="s">
        <v>97</v>
      </c>
      <c r="DS33" s="303" t="s">
        <v>73</v>
      </c>
      <c r="DT33" s="171" t="s">
        <v>8</v>
      </c>
      <c r="DU33" s="559">
        <f t="shared" si="53"/>
        <v>0</v>
      </c>
      <c r="DV33" s="417" t="s">
        <v>88</v>
      </c>
      <c r="DW33" s="316" t="s">
        <v>11</v>
      </c>
      <c r="DX33" s="171" t="s">
        <v>11</v>
      </c>
      <c r="DY33" s="316" t="s">
        <v>11</v>
      </c>
      <c r="DZ33" s="171" t="s">
        <v>99</v>
      </c>
      <c r="EA33" s="303" t="s">
        <v>99</v>
      </c>
      <c r="EB33" s="171" t="s">
        <v>73</v>
      </c>
      <c r="EC33" s="303" t="s">
        <v>73</v>
      </c>
      <c r="ED33" s="171" t="s">
        <v>73</v>
      </c>
      <c r="EE33" s="559">
        <f t="shared" si="54"/>
        <v>0</v>
      </c>
      <c r="EF33" s="417" t="s">
        <v>73</v>
      </c>
      <c r="EG33" s="316" t="s">
        <v>97</v>
      </c>
      <c r="EH33" s="171" t="s">
        <v>11</v>
      </c>
      <c r="EI33" s="316" t="s">
        <v>11</v>
      </c>
      <c r="EJ33" s="171" t="s">
        <v>73</v>
      </c>
      <c r="EK33" s="303" t="s">
        <v>73</v>
      </c>
      <c r="EL33" s="171" t="s">
        <v>73</v>
      </c>
      <c r="EM33" s="303" t="s">
        <v>73</v>
      </c>
      <c r="EN33" s="171" t="s">
        <v>73</v>
      </c>
      <c r="EO33" s="559">
        <f t="shared" si="55"/>
        <v>0</v>
      </c>
      <c r="EP33" s="417" t="s">
        <v>73</v>
      </c>
      <c r="EQ33" s="316" t="s">
        <v>11</v>
      </c>
      <c r="ER33" s="463" t="s">
        <v>108</v>
      </c>
      <c r="ES33" s="316" t="s">
        <v>8</v>
      </c>
      <c r="ET33" s="463" t="s">
        <v>97</v>
      </c>
      <c r="EU33" s="316" t="s">
        <v>8</v>
      </c>
      <c r="EV33" s="171" t="s">
        <v>97</v>
      </c>
      <c r="EW33" s="316" t="s">
        <v>8</v>
      </c>
      <c r="EX33" s="171" t="s">
        <v>97</v>
      </c>
      <c r="EY33" s="303" t="s">
        <v>8</v>
      </c>
      <c r="EZ33" s="463" t="s">
        <v>73</v>
      </c>
      <c r="FA33" s="316" t="s">
        <v>11</v>
      </c>
      <c r="FB33" s="463" t="s">
        <v>97</v>
      </c>
      <c r="FC33" s="316" t="s">
        <v>8</v>
      </c>
      <c r="FD33" s="463" t="s">
        <v>73</v>
      </c>
      <c r="FE33" s="316" t="s">
        <v>8</v>
      </c>
      <c r="FF33" s="463" t="s">
        <v>73</v>
      </c>
      <c r="FG33" s="316" t="s">
        <v>8</v>
      </c>
      <c r="FH33" s="463" t="s">
        <v>73</v>
      </c>
      <c r="FI33" s="303" t="s">
        <v>8</v>
      </c>
    </row>
    <row r="34" spans="1:165" ht="20.25" thickTop="1" x14ac:dyDescent="0.25">
      <c r="A34" s="648"/>
      <c r="B34" s="447" t="s">
        <v>49</v>
      </c>
      <c r="C34" s="125" t="s">
        <v>7</v>
      </c>
      <c r="D34" s="126">
        <v>25386</v>
      </c>
      <c r="E34" s="127"/>
      <c r="F34" s="128">
        <v>27922</v>
      </c>
      <c r="G34" s="127"/>
      <c r="H34" s="128">
        <v>24238</v>
      </c>
      <c r="I34" s="127"/>
      <c r="J34" s="87">
        <v>23204</v>
      </c>
      <c r="K34" s="448"/>
      <c r="L34" s="91">
        <v>100750</v>
      </c>
      <c r="M34" s="129"/>
      <c r="N34" s="126">
        <v>22592</v>
      </c>
      <c r="O34" s="86">
        <v>-0.11</v>
      </c>
      <c r="P34" s="128">
        <v>21896</v>
      </c>
      <c r="Q34" s="86">
        <v>-0.216</v>
      </c>
      <c r="R34" s="128">
        <v>22766</v>
      </c>
      <c r="S34" s="86">
        <v>-6.0999999999999999E-2</v>
      </c>
      <c r="T34" s="87">
        <v>20738</v>
      </c>
      <c r="U34" s="130">
        <v>-0.106</v>
      </c>
      <c r="V34" s="91">
        <v>87992</v>
      </c>
      <c r="W34" s="130">
        <v>-0.127</v>
      </c>
      <c r="X34" s="81">
        <v>11931</v>
      </c>
      <c r="Y34" s="449">
        <v>-0.153</v>
      </c>
      <c r="Z34" s="132">
        <v>12001</v>
      </c>
      <c r="AA34" s="84">
        <v>-0.14799999999999999</v>
      </c>
      <c r="AB34" s="128">
        <v>12257</v>
      </c>
      <c r="AC34" s="86">
        <v>-0.14799999999999999</v>
      </c>
      <c r="AD34" s="87">
        <v>13849</v>
      </c>
      <c r="AE34" s="88">
        <v>0.21</v>
      </c>
      <c r="AF34" s="91">
        <v>50038</v>
      </c>
      <c r="AG34" s="178">
        <v>-7.2999999999999995E-2</v>
      </c>
      <c r="AH34" s="81">
        <v>13485</v>
      </c>
      <c r="AI34" s="90">
        <v>0.13</v>
      </c>
      <c r="AJ34" s="132">
        <v>12110</v>
      </c>
      <c r="AK34" s="90">
        <v>8.9999999999999993E-3</v>
      </c>
      <c r="AL34" s="89">
        <v>11809</v>
      </c>
      <c r="AM34" s="86">
        <v>-3.6999999999999998E-2</v>
      </c>
      <c r="AN34" s="89">
        <v>11506</v>
      </c>
      <c r="AO34" s="90">
        <v>-0.16900000000000001</v>
      </c>
      <c r="AP34" s="174">
        <v>48910</v>
      </c>
      <c r="AQ34" s="90">
        <v>-2.1999999999999999E-2</v>
      </c>
      <c r="AR34" s="81">
        <v>10729</v>
      </c>
      <c r="AS34" s="90">
        <v>-0.20399999999999999</v>
      </c>
      <c r="AT34" s="89">
        <v>10527</v>
      </c>
      <c r="AU34" s="90">
        <v>-0.13100000000000001</v>
      </c>
      <c r="AV34" s="89">
        <v>11104</v>
      </c>
      <c r="AW34" s="86">
        <v>-0.06</v>
      </c>
      <c r="AX34" s="89">
        <v>9373</v>
      </c>
      <c r="AY34" s="131">
        <v>-0.185</v>
      </c>
      <c r="AZ34" s="143">
        <v>41733</v>
      </c>
      <c r="BA34" s="131">
        <v>-0.14699999999999999</v>
      </c>
      <c r="BB34" s="81">
        <v>6439</v>
      </c>
      <c r="BC34" s="90">
        <v>-0.39900000000000002</v>
      </c>
      <c r="BD34" s="89">
        <v>6538</v>
      </c>
      <c r="BE34" s="90">
        <v>-0.37890000000000001</v>
      </c>
      <c r="BF34" s="89">
        <v>6642</v>
      </c>
      <c r="BG34" s="93">
        <v>-0.40200000000000002</v>
      </c>
      <c r="BH34" s="196">
        <v>6750</v>
      </c>
      <c r="BI34" s="90">
        <f t="shared" ref="BI34:BK62" si="56">BH34/AX34-1</f>
        <v>-0.279846367225008</v>
      </c>
      <c r="BJ34" s="197">
        <v>26369</v>
      </c>
      <c r="BK34" s="90">
        <f t="shared" si="56"/>
        <v>-0.36814990535068171</v>
      </c>
      <c r="BL34" s="198">
        <v>6479</v>
      </c>
      <c r="BM34" s="93">
        <f t="shared" ref="BM34:BM62" si="57">BL34/BB34-1</f>
        <v>6.2121447429726029E-3</v>
      </c>
      <c r="BN34" s="199">
        <v>7414</v>
      </c>
      <c r="BO34" s="137">
        <f t="shared" si="52"/>
        <v>0.13398592841847656</v>
      </c>
      <c r="BP34" s="450">
        <v>4645</v>
      </c>
      <c r="BQ34" s="451">
        <v>-0.49</v>
      </c>
      <c r="BR34" s="200">
        <v>4468</v>
      </c>
      <c r="BS34" s="90">
        <f t="shared" ref="BS34:BS62" si="58">BR34/BH34-1</f>
        <v>-0.33807407407407408</v>
      </c>
      <c r="BT34" s="197">
        <v>23006</v>
      </c>
      <c r="BU34" s="138">
        <f t="shared" ref="BU34:BU62" si="59">BT34/BJ34-1</f>
        <v>-0.12753612196139408</v>
      </c>
      <c r="BV34" s="198">
        <v>3914</v>
      </c>
      <c r="BW34" s="93">
        <f t="shared" ref="BW34:CE62" si="60">BV34/BL34-1</f>
        <v>-0.39589442815249265</v>
      </c>
      <c r="BX34" s="199">
        <v>3970</v>
      </c>
      <c r="BY34" s="137">
        <f t="shared" si="60"/>
        <v>-0.46452657135149722</v>
      </c>
      <c r="BZ34" s="450">
        <v>3921</v>
      </c>
      <c r="CA34" s="451">
        <f t="shared" si="60"/>
        <v>-0.15586652314316474</v>
      </c>
      <c r="CB34" s="200">
        <v>3954</v>
      </c>
      <c r="CC34" s="90">
        <f t="shared" si="60"/>
        <v>-0.11504028648164732</v>
      </c>
      <c r="CD34" s="197">
        <v>15759</v>
      </c>
      <c r="CE34" s="138">
        <f t="shared" si="60"/>
        <v>-0.31500478136138399</v>
      </c>
      <c r="CF34" s="198">
        <v>4006</v>
      </c>
      <c r="CG34" s="93">
        <f t="shared" ref="CG34:CG62" si="61">CF34/BV34-1</f>
        <v>2.3505365355135366E-2</v>
      </c>
      <c r="CH34" s="199">
        <v>4180</v>
      </c>
      <c r="CI34" s="137">
        <f t="shared" ref="CI34:CI62" si="62">CH34/BX34-1</f>
        <v>5.2896725440806147E-2</v>
      </c>
      <c r="CJ34" s="450">
        <v>2959</v>
      </c>
      <c r="CK34" s="451">
        <f t="shared" ref="CK34:CK62" si="63">CJ34/BZ34-1</f>
        <v>-0.24534557510839072</v>
      </c>
      <c r="CL34" s="200">
        <v>2819</v>
      </c>
      <c r="CM34" s="90">
        <f t="shared" ref="CM34:CM62" si="64">CL34/CB34-1</f>
        <v>-0.28705108750632269</v>
      </c>
      <c r="CN34" s="94">
        <v>13964</v>
      </c>
      <c r="CO34" s="90">
        <f t="shared" ref="CO34:CO62" si="65">CN34/CD34-1</f>
        <v>-0.11390316644457132</v>
      </c>
      <c r="CP34" s="249">
        <v>13964</v>
      </c>
      <c r="CQ34" s="286" t="s">
        <v>11</v>
      </c>
      <c r="CR34" s="262">
        <v>2306</v>
      </c>
      <c r="CS34" s="279" t="s">
        <v>11</v>
      </c>
      <c r="CT34" s="199">
        <v>2683</v>
      </c>
      <c r="CU34" s="279" t="s">
        <v>11</v>
      </c>
      <c r="CV34" s="450">
        <v>2486</v>
      </c>
      <c r="CW34" s="279" t="s">
        <v>11</v>
      </c>
      <c r="CX34" s="197">
        <v>2374</v>
      </c>
      <c r="CY34" s="279" t="s">
        <v>11</v>
      </c>
      <c r="CZ34" s="94">
        <v>9852</v>
      </c>
      <c r="DA34" s="138">
        <f t="shared" si="43"/>
        <v>-0.29447149813806928</v>
      </c>
      <c r="DB34" s="376">
        <v>1658</v>
      </c>
      <c r="DC34" s="90">
        <f t="shared" si="44"/>
        <v>-0.28100607111882048</v>
      </c>
      <c r="DD34" s="389">
        <v>1571</v>
      </c>
      <c r="DE34" s="347">
        <f t="shared" si="45"/>
        <v>-0.41446142377935147</v>
      </c>
      <c r="DF34" s="452">
        <v>1801</v>
      </c>
      <c r="DG34" s="451">
        <f t="shared" si="46"/>
        <v>-0.27554304102976668</v>
      </c>
      <c r="DH34" s="405">
        <v>1628</v>
      </c>
      <c r="DI34" s="90">
        <f t="shared" si="47"/>
        <v>-0.31423757371524852</v>
      </c>
      <c r="DJ34" s="409">
        <v>6657</v>
      </c>
      <c r="DK34" s="90">
        <f t="shared" si="48"/>
        <v>-0.32429963459196098</v>
      </c>
      <c r="DL34" s="418">
        <v>1764</v>
      </c>
      <c r="DM34" s="279" t="s">
        <v>11</v>
      </c>
      <c r="DN34" s="274">
        <v>2077</v>
      </c>
      <c r="DO34" s="279" t="s">
        <v>11</v>
      </c>
      <c r="DP34" s="274">
        <v>2145</v>
      </c>
      <c r="DQ34" s="432">
        <f t="shared" si="49"/>
        <v>0.19100499722376463</v>
      </c>
      <c r="DR34" s="274">
        <v>2238</v>
      </c>
      <c r="DS34" s="432">
        <f t="shared" si="49"/>
        <v>0.3746928746928746</v>
      </c>
      <c r="DT34" s="274">
        <v>8225</v>
      </c>
      <c r="DU34" s="557">
        <f t="shared" si="53"/>
        <v>0.2355415352260779</v>
      </c>
      <c r="DV34" s="418">
        <v>1595</v>
      </c>
      <c r="DW34" s="279">
        <f t="shared" si="51"/>
        <v>-9.5804988662131496E-2</v>
      </c>
      <c r="DX34" s="274">
        <v>1636</v>
      </c>
      <c r="DY34" s="279">
        <f t="shared" ref="DY34:DY41" si="66">DX34/DN34-1</f>
        <v>-0.21232546942705821</v>
      </c>
      <c r="DZ34" s="274">
        <v>2781</v>
      </c>
      <c r="EA34" s="279">
        <f t="shared" ref="EA34:EC34" si="67">DZ34/DP34-1</f>
        <v>0.2965034965034965</v>
      </c>
      <c r="EB34" s="274">
        <v>3165</v>
      </c>
      <c r="EC34" s="279">
        <f t="shared" si="67"/>
        <v>0.41420911528150128</v>
      </c>
      <c r="ED34" s="274">
        <v>9177</v>
      </c>
      <c r="EE34" s="564">
        <f t="shared" si="54"/>
        <v>0.11574468085106382</v>
      </c>
      <c r="EF34" s="418">
        <v>1595</v>
      </c>
      <c r="EG34" s="279">
        <f t="shared" si="11"/>
        <v>-9.5804988662131496E-2</v>
      </c>
      <c r="EH34" s="274">
        <v>1636</v>
      </c>
      <c r="EI34" s="279">
        <f t="shared" si="11"/>
        <v>-0.21232546942705821</v>
      </c>
      <c r="EJ34" s="274">
        <v>2781</v>
      </c>
      <c r="EK34" s="279">
        <f t="shared" ref="EK34" si="68">EJ34/DP34-1</f>
        <v>0.2965034965034965</v>
      </c>
      <c r="EL34" s="274">
        <v>3165</v>
      </c>
      <c r="EM34" s="279">
        <f t="shared" ref="EM34" si="69">EL34/DR34-1</f>
        <v>0.41420911528150128</v>
      </c>
      <c r="EN34" s="274">
        <v>9177</v>
      </c>
      <c r="EO34" s="564">
        <f t="shared" si="55"/>
        <v>0</v>
      </c>
      <c r="EP34" s="418">
        <v>3112</v>
      </c>
      <c r="EQ34" s="279">
        <f>EP34/EF34-1</f>
        <v>0.9510971786833855</v>
      </c>
      <c r="ER34" s="274">
        <v>3291</v>
      </c>
      <c r="ES34" s="279">
        <f>ER34/EH34-1</f>
        <v>1.0116136919315402</v>
      </c>
      <c r="ET34" s="274">
        <v>3366</v>
      </c>
      <c r="EU34" s="279">
        <f>ET34/EJ34-1</f>
        <v>0.21035598705501624</v>
      </c>
      <c r="EV34" s="274">
        <v>3221</v>
      </c>
      <c r="EW34" s="279">
        <f>EV34/EL34-1</f>
        <v>1.7693522906793158E-2</v>
      </c>
      <c r="EX34" s="274">
        <v>12990</v>
      </c>
      <c r="EY34" s="586">
        <f>EX34/EN34-1</f>
        <v>0.41549525988885261</v>
      </c>
      <c r="EZ34" s="274">
        <v>3043</v>
      </c>
      <c r="FA34" s="279">
        <f>EZ34/EP34-1</f>
        <v>-2.2172236503856024E-2</v>
      </c>
      <c r="FB34" s="274">
        <v>2610</v>
      </c>
      <c r="FC34" s="279">
        <f>FB34/ER34-1</f>
        <v>-0.20692798541476753</v>
      </c>
      <c r="FD34" s="274">
        <v>2960</v>
      </c>
      <c r="FE34" s="279">
        <f>FD34/ET34-1</f>
        <v>-0.12061794414735594</v>
      </c>
      <c r="FF34" s="274">
        <v>3280</v>
      </c>
      <c r="FG34" s="279">
        <f>FF34/EV34-1</f>
        <v>1.8317292766221627E-2</v>
      </c>
      <c r="FH34" s="274">
        <v>11893</v>
      </c>
      <c r="FI34" s="586">
        <f>FH34/EX34-1</f>
        <v>-8.4449576597382614E-2</v>
      </c>
    </row>
    <row r="35" spans="1:165" ht="19.5" x14ac:dyDescent="0.25">
      <c r="A35" s="649" t="s">
        <v>109</v>
      </c>
      <c r="B35" s="36" t="s">
        <v>44</v>
      </c>
      <c r="C35" s="8" t="s">
        <v>2</v>
      </c>
      <c r="D35" s="9">
        <v>4659</v>
      </c>
      <c r="E35" s="10"/>
      <c r="F35" s="11">
        <v>7281</v>
      </c>
      <c r="G35" s="10"/>
      <c r="H35" s="11">
        <v>2808</v>
      </c>
      <c r="I35" s="10"/>
      <c r="J35" s="12">
        <v>7992</v>
      </c>
      <c r="K35" s="80"/>
      <c r="L35" s="37">
        <v>22740</v>
      </c>
      <c r="M35" s="119"/>
      <c r="N35" s="9">
        <v>3840</v>
      </c>
      <c r="O35" s="15">
        <v>-0.17599999999999999</v>
      </c>
      <c r="P35" s="11">
        <v>6163</v>
      </c>
      <c r="Q35" s="15">
        <v>-0.153</v>
      </c>
      <c r="R35" s="11">
        <v>2832</v>
      </c>
      <c r="S35" s="15">
        <v>8.0000000000000002E-3</v>
      </c>
      <c r="T35" s="12">
        <v>8336</v>
      </c>
      <c r="U35" s="120">
        <v>4.2999999999999997E-2</v>
      </c>
      <c r="V35" s="37">
        <v>21171</v>
      </c>
      <c r="W35" s="45">
        <v>-6.9000000000000006E-2</v>
      </c>
      <c r="X35" s="38">
        <v>7008</v>
      </c>
      <c r="Y35" s="39">
        <v>8.9999999999999993E-3</v>
      </c>
      <c r="Z35" s="40">
        <v>8227</v>
      </c>
      <c r="AA35" s="41">
        <v>-9.3899999999999997E-2</v>
      </c>
      <c r="AB35" s="11">
        <v>5113</v>
      </c>
      <c r="AC35" s="15">
        <v>-0.13439999999999999</v>
      </c>
      <c r="AD35" s="12">
        <v>10766</v>
      </c>
      <c r="AE35" s="113">
        <v>-0.121</v>
      </c>
      <c r="AF35" s="37">
        <v>31114</v>
      </c>
      <c r="AG35" s="45">
        <v>-8.8999999999999996E-2</v>
      </c>
      <c r="AH35" s="38">
        <v>3221</v>
      </c>
      <c r="AI35" s="42">
        <v>-0.54</v>
      </c>
      <c r="AJ35" s="40">
        <v>5320</v>
      </c>
      <c r="AK35" s="42">
        <v>-0.35299999999999998</v>
      </c>
      <c r="AL35" s="43">
        <v>3336</v>
      </c>
      <c r="AM35" s="15">
        <v>-0.34799999999999998</v>
      </c>
      <c r="AN35" s="43">
        <v>7077</v>
      </c>
      <c r="AO35" s="42">
        <v>-0.34300000000000003</v>
      </c>
      <c r="AP35" s="37">
        <v>18954</v>
      </c>
      <c r="AQ35" s="45">
        <v>-0.39100000000000001</v>
      </c>
      <c r="AR35" s="38">
        <v>2866</v>
      </c>
      <c r="AS35" s="42">
        <v>-0.11020000000000001</v>
      </c>
      <c r="AT35" s="43">
        <v>4607</v>
      </c>
      <c r="AU35" s="42">
        <v>-0.13400000000000001</v>
      </c>
      <c r="AV35" s="43">
        <v>2774</v>
      </c>
      <c r="AW35" s="15">
        <v>-0.17</v>
      </c>
      <c r="AX35" s="43">
        <v>7594</v>
      </c>
      <c r="AY35" s="45">
        <v>7.2999999999999995E-2</v>
      </c>
      <c r="AZ35" s="44">
        <v>17841</v>
      </c>
      <c r="BA35" s="45">
        <v>-5.8999999999999997E-2</v>
      </c>
      <c r="BB35" s="38">
        <v>2613</v>
      </c>
      <c r="BC35" s="42">
        <v>-8.7999999999999995E-2</v>
      </c>
      <c r="BD35" s="43">
        <v>5165</v>
      </c>
      <c r="BE35" s="42">
        <v>0.121</v>
      </c>
      <c r="BF35" s="43">
        <v>3407</v>
      </c>
      <c r="BG35" s="42">
        <v>0.22800000000000001</v>
      </c>
      <c r="BH35" s="46">
        <v>8638</v>
      </c>
      <c r="BI35" s="42">
        <f>BH35/AX35-1</f>
        <v>0.13747695549117722</v>
      </c>
      <c r="BJ35" s="47">
        <v>19823</v>
      </c>
      <c r="BK35" s="42">
        <f>BJ35/AZ35-1</f>
        <v>0.11109242755450932</v>
      </c>
      <c r="BL35" s="48">
        <v>2323</v>
      </c>
      <c r="BM35" s="42">
        <f>BL35/BB35-1</f>
        <v>-0.11098354381936471</v>
      </c>
      <c r="BN35" s="49">
        <v>4786</v>
      </c>
      <c r="BO35" s="50">
        <f>BN35/BD35-1</f>
        <v>-7.3378509196515007E-2</v>
      </c>
      <c r="BP35" s="51">
        <v>3002</v>
      </c>
      <c r="BQ35" s="52">
        <f>BP35/BF35-1</f>
        <v>-0.11887290871734668</v>
      </c>
      <c r="BR35" s="53">
        <v>6609</v>
      </c>
      <c r="BS35" s="42">
        <f>BR35/BH35-1</f>
        <v>-0.23489233618893257</v>
      </c>
      <c r="BT35" s="47">
        <v>16720</v>
      </c>
      <c r="BU35" s="54">
        <f>BT35/BJ35-1</f>
        <v>-0.15653533773899009</v>
      </c>
      <c r="BV35" s="48">
        <v>2774</v>
      </c>
      <c r="BW35" s="42">
        <f>BV35/BL35-1</f>
        <v>0.19414550150667242</v>
      </c>
      <c r="BX35" s="49">
        <v>4449</v>
      </c>
      <c r="BY35" s="50">
        <f>BX35/BN35-1</f>
        <v>-7.0413706644379404E-2</v>
      </c>
      <c r="BZ35" s="51">
        <v>3017</v>
      </c>
      <c r="CA35" s="52">
        <f>BZ35/BP35-1</f>
        <v>4.9966688874083509E-3</v>
      </c>
      <c r="CB35" s="53">
        <v>6741</v>
      </c>
      <c r="CC35" s="42">
        <f>CB35/BR35-1</f>
        <v>1.9972764412165223E-2</v>
      </c>
      <c r="CD35" s="47">
        <v>16981</v>
      </c>
      <c r="CE35" s="54">
        <f>CD35/BT35-1</f>
        <v>1.5610047846889907E-2</v>
      </c>
      <c r="CF35" s="48">
        <v>2494</v>
      </c>
      <c r="CG35" s="42">
        <f>CF35/BV35-1</f>
        <v>-0.10093727469358327</v>
      </c>
      <c r="CH35" s="49">
        <v>4077</v>
      </c>
      <c r="CI35" s="50">
        <f>CH35/BX35-1</f>
        <v>-8.3614295347269052E-2</v>
      </c>
      <c r="CJ35" s="51">
        <v>3190</v>
      </c>
      <c r="CK35" s="52">
        <f>CJ35/BZ35-1</f>
        <v>5.7341730195558549E-2</v>
      </c>
      <c r="CL35" s="53">
        <v>7239</v>
      </c>
      <c r="CM35" s="42">
        <f>CL35/CB35-1</f>
        <v>7.3876279483756191E-2</v>
      </c>
      <c r="CN35" s="47">
        <v>17000</v>
      </c>
      <c r="CO35" s="42">
        <f>CN35/CD35-1</f>
        <v>1.1188975914258048E-3</v>
      </c>
      <c r="CP35" s="247">
        <v>16986</v>
      </c>
      <c r="CQ35" s="320" t="s">
        <v>11</v>
      </c>
      <c r="CR35" s="255">
        <v>2353</v>
      </c>
      <c r="CS35" s="180" t="s">
        <v>11</v>
      </c>
      <c r="CT35" s="49">
        <v>4432</v>
      </c>
      <c r="CU35" s="180" t="s">
        <v>11</v>
      </c>
      <c r="CV35" s="51">
        <v>2962</v>
      </c>
      <c r="CW35" s="180" t="s">
        <v>11</v>
      </c>
      <c r="CX35" s="47">
        <v>7069</v>
      </c>
      <c r="CY35" s="180" t="s">
        <v>11</v>
      </c>
      <c r="CZ35" s="47">
        <v>16816</v>
      </c>
      <c r="DA35" s="54">
        <f>CZ35/CP35-1</f>
        <v>-1.0008242081714358E-2</v>
      </c>
      <c r="DB35" s="244">
        <v>2438</v>
      </c>
      <c r="DC35" s="42">
        <f>DB35/CR35-1</f>
        <v>3.6124096897577562E-2</v>
      </c>
      <c r="DD35" s="380">
        <v>4438</v>
      </c>
      <c r="DE35" s="50">
        <f>DD35/CT35-1</f>
        <v>1.3537906137184308E-3</v>
      </c>
      <c r="DF35" s="51">
        <v>3131</v>
      </c>
      <c r="DG35" s="52">
        <f>DF35/CV35-1</f>
        <v>5.7056043214044561E-2</v>
      </c>
      <c r="DH35" s="400">
        <v>7014</v>
      </c>
      <c r="DI35" s="42">
        <f>DH35/CX35-1</f>
        <v>-7.7804498514640885E-3</v>
      </c>
      <c r="DJ35" s="410">
        <v>17021</v>
      </c>
      <c r="DK35" s="42">
        <f>DJ35/CZ35-1</f>
        <v>1.2190770694576525E-2</v>
      </c>
      <c r="DL35" s="416">
        <v>2335</v>
      </c>
      <c r="DM35" s="180">
        <f>DL35/DB35-1</f>
        <v>-4.224774405250209E-2</v>
      </c>
      <c r="DN35" s="163">
        <v>4910</v>
      </c>
      <c r="DO35" s="180">
        <f>DN35/DD35-1</f>
        <v>0.10635421360973418</v>
      </c>
      <c r="DP35" s="163">
        <v>2716</v>
      </c>
      <c r="DQ35" s="180">
        <f>DP35/DF35-1</f>
        <v>-0.13254551261577774</v>
      </c>
      <c r="DR35" s="163">
        <v>6347</v>
      </c>
      <c r="DS35" s="180">
        <f>DR35/DH35-1</f>
        <v>-9.5095523239235868E-2</v>
      </c>
      <c r="DT35" s="163">
        <v>16308</v>
      </c>
      <c r="DU35" s="320">
        <f>DT35/DJ35-1</f>
        <v>-4.1889430703248909E-2</v>
      </c>
      <c r="DV35" s="416">
        <v>2061</v>
      </c>
      <c r="DW35" s="180">
        <f t="shared" ref="DW35:DW41" si="70">DV35/DL35-1</f>
        <v>-0.11734475374732334</v>
      </c>
      <c r="DX35" s="163">
        <v>3280</v>
      </c>
      <c r="DY35" s="180">
        <f t="shared" si="66"/>
        <v>-0.33197556008146645</v>
      </c>
      <c r="DZ35" s="163">
        <v>3065</v>
      </c>
      <c r="EA35" s="180">
        <f t="shared" ref="EA35:EA41" si="71">DZ35/DP35-1</f>
        <v>0.12849779086892488</v>
      </c>
      <c r="EB35" s="163">
        <v>6393</v>
      </c>
      <c r="EC35" s="180">
        <f t="shared" ref="EC35:EC41" si="72">EB35/DR35-1</f>
        <v>7.2475185126832375E-3</v>
      </c>
      <c r="ED35" s="163">
        <v>14798</v>
      </c>
      <c r="EE35" s="320">
        <f>ED35/DT35-1</f>
        <v>-9.259259259259256E-2</v>
      </c>
      <c r="EF35" s="416">
        <v>2061</v>
      </c>
      <c r="EG35" s="180">
        <f t="shared" ref="EG35:EG41" si="73">EF35/DL35-1</f>
        <v>-0.11734475374732334</v>
      </c>
      <c r="EH35" s="163">
        <v>3280</v>
      </c>
      <c r="EI35" s="180">
        <f t="shared" ref="EI35:EI41" si="74">EH35/DN35-1</f>
        <v>-0.33197556008146645</v>
      </c>
      <c r="EJ35" s="163">
        <v>3065</v>
      </c>
      <c r="EK35" s="180">
        <f t="shared" ref="EK35:EK41" si="75">EJ35/DP35-1</f>
        <v>0.12849779086892488</v>
      </c>
      <c r="EL35" s="163">
        <v>6393</v>
      </c>
      <c r="EM35" s="180">
        <f t="shared" ref="EM35:EM41" si="76">EL35/DR35-1</f>
        <v>7.2475185126832375E-3</v>
      </c>
      <c r="EN35" s="163">
        <v>14798</v>
      </c>
      <c r="EO35" s="320">
        <f t="shared" ref="EO35:EO41" si="77">EN35/DT35-1</f>
        <v>-9.259259259259256E-2</v>
      </c>
      <c r="EP35" s="251" t="s">
        <v>97</v>
      </c>
      <c r="EQ35" s="150" t="s">
        <v>11</v>
      </c>
      <c r="ER35" s="577" t="s">
        <v>73</v>
      </c>
      <c r="ES35" s="150" t="s">
        <v>11</v>
      </c>
      <c r="ET35" s="577" t="s">
        <v>73</v>
      </c>
      <c r="EU35" s="150" t="s">
        <v>11</v>
      </c>
      <c r="EV35" s="163" t="s">
        <v>97</v>
      </c>
      <c r="EW35" s="150" t="s">
        <v>11</v>
      </c>
      <c r="EX35" s="163" t="s">
        <v>97</v>
      </c>
      <c r="EY35" s="150" t="s">
        <v>11</v>
      </c>
      <c r="EZ35" s="577" t="s">
        <v>73</v>
      </c>
      <c r="FA35" s="150" t="s">
        <v>11</v>
      </c>
      <c r="FB35" s="577" t="s">
        <v>73</v>
      </c>
      <c r="FC35" s="150" t="s">
        <v>11</v>
      </c>
      <c r="FD35" s="577" t="s">
        <v>73</v>
      </c>
      <c r="FE35" s="150" t="s">
        <v>11</v>
      </c>
      <c r="FF35" s="163" t="s">
        <v>97</v>
      </c>
      <c r="FG35" s="150" t="s">
        <v>11</v>
      </c>
      <c r="FH35" s="163" t="s">
        <v>97</v>
      </c>
      <c r="FI35" s="150" t="s">
        <v>11</v>
      </c>
    </row>
    <row r="36" spans="1:165" ht="19.5" x14ac:dyDescent="0.25">
      <c r="A36" s="648"/>
      <c r="B36" s="36" t="s">
        <v>45</v>
      </c>
      <c r="C36" s="8" t="s">
        <v>3</v>
      </c>
      <c r="D36" s="9">
        <v>7206</v>
      </c>
      <c r="E36" s="10"/>
      <c r="F36" s="11">
        <v>8055</v>
      </c>
      <c r="G36" s="10"/>
      <c r="H36" s="11">
        <v>7182</v>
      </c>
      <c r="I36" s="10"/>
      <c r="J36" s="12">
        <v>7291</v>
      </c>
      <c r="K36" s="80"/>
      <c r="L36" s="37">
        <v>29734</v>
      </c>
      <c r="M36" s="119"/>
      <c r="N36" s="9">
        <v>6424</v>
      </c>
      <c r="O36" s="15">
        <v>-0.109</v>
      </c>
      <c r="P36" s="11">
        <v>4977</v>
      </c>
      <c r="Q36" s="15">
        <v>-0.38200000000000001</v>
      </c>
      <c r="R36" s="11">
        <v>3076</v>
      </c>
      <c r="S36" s="15">
        <v>-0.57199999999999995</v>
      </c>
      <c r="T36" s="12">
        <v>4460</v>
      </c>
      <c r="U36" s="120">
        <v>-0.38800000000000001</v>
      </c>
      <c r="V36" s="37">
        <v>18937</v>
      </c>
      <c r="W36" s="45">
        <v>-0.36299999999999999</v>
      </c>
      <c r="X36" s="38">
        <v>5153</v>
      </c>
      <c r="Y36" s="39">
        <v>-0.41299999999999998</v>
      </c>
      <c r="Z36" s="40">
        <v>5586</v>
      </c>
      <c r="AA36" s="41">
        <v>-0.23799999999999999</v>
      </c>
      <c r="AB36" s="11">
        <v>5990</v>
      </c>
      <c r="AC36" s="15">
        <v>0.13120000000000001</v>
      </c>
      <c r="AD36" s="12">
        <v>6282</v>
      </c>
      <c r="AE36" s="113">
        <v>-0.03</v>
      </c>
      <c r="AF36" s="37">
        <v>23011</v>
      </c>
      <c r="AG36" s="45">
        <v>-0.17399999999999999</v>
      </c>
      <c r="AH36" s="38">
        <v>4917</v>
      </c>
      <c r="AI36" s="42">
        <v>-4.5999999999999999E-2</v>
      </c>
      <c r="AJ36" s="40">
        <v>5855</v>
      </c>
      <c r="AK36" s="42">
        <v>4.8000000000000001E-2</v>
      </c>
      <c r="AL36" s="43">
        <v>5525</v>
      </c>
      <c r="AM36" s="15">
        <v>-7.8E-2</v>
      </c>
      <c r="AN36" s="43">
        <v>6991</v>
      </c>
      <c r="AO36" s="42">
        <v>0.113</v>
      </c>
      <c r="AP36" s="37">
        <v>23288</v>
      </c>
      <c r="AQ36" s="45">
        <v>1.2E-2</v>
      </c>
      <c r="AR36" s="38">
        <v>4723</v>
      </c>
      <c r="AS36" s="42">
        <v>-3.9E-2</v>
      </c>
      <c r="AT36" s="43">
        <v>4914</v>
      </c>
      <c r="AU36" s="42">
        <v>-0.16</v>
      </c>
      <c r="AV36" s="43">
        <v>4940</v>
      </c>
      <c r="AW36" s="15">
        <v>-0.11</v>
      </c>
      <c r="AX36" s="43">
        <v>6364</v>
      </c>
      <c r="AY36" s="45">
        <v>-0.09</v>
      </c>
      <c r="AZ36" s="44">
        <v>20941</v>
      </c>
      <c r="BA36" s="45">
        <v>-0.10100000000000001</v>
      </c>
      <c r="BB36" s="38">
        <v>5367</v>
      </c>
      <c r="BC36" s="42">
        <v>0.13600000000000001</v>
      </c>
      <c r="BD36" s="43">
        <v>5966</v>
      </c>
      <c r="BE36" s="42">
        <v>0.214</v>
      </c>
      <c r="BF36" s="43">
        <v>5713</v>
      </c>
      <c r="BG36" s="42">
        <v>0.156</v>
      </c>
      <c r="BH36" s="46">
        <v>6429</v>
      </c>
      <c r="BI36" s="42">
        <f>BH36/AX36-1</f>
        <v>1.0213702074167275E-2</v>
      </c>
      <c r="BJ36" s="47">
        <v>23475</v>
      </c>
      <c r="BK36" s="42">
        <f>BJ36/AZ36-1</f>
        <v>0.12100663769638498</v>
      </c>
      <c r="BL36" s="48">
        <v>6289</v>
      </c>
      <c r="BM36" s="42">
        <f>BL36/BB36-1</f>
        <v>0.17179057201416059</v>
      </c>
      <c r="BN36" s="49">
        <v>7236</v>
      </c>
      <c r="BO36" s="50">
        <f>BN36/BD36-1</f>
        <v>0.21287294669795509</v>
      </c>
      <c r="BP36" s="51">
        <v>7478</v>
      </c>
      <c r="BQ36" s="52">
        <f>BP36/BF36-1</f>
        <v>0.30894451251531585</v>
      </c>
      <c r="BR36" s="53">
        <v>8348</v>
      </c>
      <c r="BS36" s="42">
        <f>BR36/BH36-1</f>
        <v>0.29849121169699799</v>
      </c>
      <c r="BT36" s="47">
        <v>29351</v>
      </c>
      <c r="BU36" s="54">
        <f>BT36/BJ36-1</f>
        <v>0.2503088391906283</v>
      </c>
      <c r="BV36" s="48">
        <v>7198</v>
      </c>
      <c r="BW36" s="42">
        <f>BV36/BL36-1</f>
        <v>0.14453808236603582</v>
      </c>
      <c r="BX36" s="49">
        <v>7972</v>
      </c>
      <c r="BY36" s="50">
        <f>BX36/BN36-1</f>
        <v>0.1017136539524599</v>
      </c>
      <c r="BZ36" s="51">
        <v>7503</v>
      </c>
      <c r="CA36" s="52">
        <f>BZ36/BP36-1</f>
        <v>3.3431398769725451E-3</v>
      </c>
      <c r="CB36" s="53">
        <v>6982</v>
      </c>
      <c r="CC36" s="42">
        <f>CB36/BR36-1</f>
        <v>-0.16363200766650698</v>
      </c>
      <c r="CD36" s="47">
        <v>29655</v>
      </c>
      <c r="CE36" s="54">
        <f>CD36/BT36-1</f>
        <v>1.0357398385063554E-2</v>
      </c>
      <c r="CF36" s="48">
        <v>5408</v>
      </c>
      <c r="CG36" s="42">
        <f>CF36/BV36-1</f>
        <v>-0.24868018894137256</v>
      </c>
      <c r="CH36" s="49">
        <v>6860</v>
      </c>
      <c r="CI36" s="50">
        <f>CH36/BX36-1</f>
        <v>-0.1394882087305569</v>
      </c>
      <c r="CJ36" s="51">
        <v>7182</v>
      </c>
      <c r="CK36" s="52">
        <f>CJ36/BZ36-1</f>
        <v>-4.278288684526188E-2</v>
      </c>
      <c r="CL36" s="53">
        <v>7894</v>
      </c>
      <c r="CM36" s="42">
        <f>CL36/CB36-1</f>
        <v>0.13062159839587517</v>
      </c>
      <c r="CN36" s="47">
        <v>27344</v>
      </c>
      <c r="CO36" s="42">
        <f>CN36/CD36-1</f>
        <v>-7.7929522846063026E-2</v>
      </c>
      <c r="CP36" s="247">
        <v>27344</v>
      </c>
      <c r="CQ36" s="320" t="s">
        <v>11</v>
      </c>
      <c r="CR36" s="255">
        <v>6618</v>
      </c>
      <c r="CS36" s="180" t="s">
        <v>11</v>
      </c>
      <c r="CT36" s="49">
        <v>6359</v>
      </c>
      <c r="CU36" s="180" t="s">
        <v>11</v>
      </c>
      <c r="CV36" s="51">
        <v>7543</v>
      </c>
      <c r="CW36" s="180" t="s">
        <v>11</v>
      </c>
      <c r="CX36" s="47">
        <v>7791</v>
      </c>
      <c r="CY36" s="180" t="s">
        <v>11</v>
      </c>
      <c r="CZ36" s="47">
        <v>28310</v>
      </c>
      <c r="DA36" s="54">
        <f>CZ36/CP36-1</f>
        <v>3.5327677004096003E-2</v>
      </c>
      <c r="DB36" s="244">
        <v>6002</v>
      </c>
      <c r="DC36" s="42">
        <f>DB36/CR36-1</f>
        <v>-9.3079480205500165E-2</v>
      </c>
      <c r="DD36" s="380">
        <v>7856</v>
      </c>
      <c r="DE36" s="50">
        <f>DD36/CT36-1</f>
        <v>0.23541437332913984</v>
      </c>
      <c r="DF36" s="51">
        <v>7940</v>
      </c>
      <c r="DG36" s="52">
        <f>DF36/CV36-1</f>
        <v>5.2631578947368363E-2</v>
      </c>
      <c r="DH36" s="400">
        <v>7956</v>
      </c>
      <c r="DI36" s="42">
        <f>DH36/CX36-1</f>
        <v>2.1178282633808276E-2</v>
      </c>
      <c r="DJ36" s="411">
        <v>29754</v>
      </c>
      <c r="DK36" s="42">
        <f>DJ36/CZ36-1</f>
        <v>5.1006711409395944E-2</v>
      </c>
      <c r="DL36" s="364">
        <v>7251</v>
      </c>
      <c r="DM36" s="150">
        <f t="shared" ref="DM36:DU39" si="78">DL36/DB36-1</f>
        <v>0.20809730089970002</v>
      </c>
      <c r="DN36" s="163">
        <v>7828</v>
      </c>
      <c r="DO36" s="150">
        <f t="shared" si="78"/>
        <v>-3.5641547861506861E-3</v>
      </c>
      <c r="DP36" s="163">
        <v>8449</v>
      </c>
      <c r="DQ36" s="150">
        <f t="shared" si="78"/>
        <v>6.4105793450881521E-2</v>
      </c>
      <c r="DR36" s="163">
        <v>7839</v>
      </c>
      <c r="DS36" s="150">
        <f t="shared" si="78"/>
        <v>-1.4705882352941124E-2</v>
      </c>
      <c r="DT36" s="163">
        <v>31367</v>
      </c>
      <c r="DU36" s="320">
        <f t="shared" si="78"/>
        <v>5.4211198494320101E-2</v>
      </c>
      <c r="DV36" s="364">
        <v>4592</v>
      </c>
      <c r="DW36" s="150">
        <f t="shared" si="70"/>
        <v>-0.36670804027030757</v>
      </c>
      <c r="DX36" s="163">
        <v>5853</v>
      </c>
      <c r="DY36" s="150">
        <f t="shared" si="66"/>
        <v>-0.25229943791517628</v>
      </c>
      <c r="DZ36" s="163">
        <v>6869</v>
      </c>
      <c r="EA36" s="150">
        <f t="shared" si="71"/>
        <v>-0.18700437921647528</v>
      </c>
      <c r="EB36" s="163">
        <v>8070</v>
      </c>
      <c r="EC36" s="150">
        <f t="shared" si="72"/>
        <v>2.9468044393417436E-2</v>
      </c>
      <c r="ED36" s="163">
        <v>25384</v>
      </c>
      <c r="EE36" s="320">
        <f t="shared" ref="EE36:EE39" si="79">ED36/DT36-1</f>
        <v>-0.19074186246692382</v>
      </c>
      <c r="EF36" s="364">
        <v>4592</v>
      </c>
      <c r="EG36" s="150">
        <f t="shared" si="73"/>
        <v>-0.36670804027030757</v>
      </c>
      <c r="EH36" s="163">
        <v>5853</v>
      </c>
      <c r="EI36" s="150">
        <f t="shared" si="74"/>
        <v>-0.25229943791517628</v>
      </c>
      <c r="EJ36" s="163">
        <v>6869</v>
      </c>
      <c r="EK36" s="150">
        <f t="shared" si="75"/>
        <v>-0.18700437921647528</v>
      </c>
      <c r="EL36" s="163">
        <v>8070</v>
      </c>
      <c r="EM36" s="150">
        <f t="shared" si="76"/>
        <v>2.9468044393417436E-2</v>
      </c>
      <c r="EN36" s="163">
        <v>25384</v>
      </c>
      <c r="EO36" s="320">
        <f t="shared" si="77"/>
        <v>-0.19074186246692382</v>
      </c>
      <c r="EP36" s="259" t="s">
        <v>97</v>
      </c>
      <c r="EQ36" s="150" t="s">
        <v>11</v>
      </c>
      <c r="ER36" s="576" t="s">
        <v>97</v>
      </c>
      <c r="ES36" s="150" t="s">
        <v>11</v>
      </c>
      <c r="ET36" s="576" t="s">
        <v>97</v>
      </c>
      <c r="EU36" s="150" t="s">
        <v>11</v>
      </c>
      <c r="EV36" s="163" t="s">
        <v>97</v>
      </c>
      <c r="EW36" s="150" t="s">
        <v>11</v>
      </c>
      <c r="EX36" s="163" t="s">
        <v>97</v>
      </c>
      <c r="EY36" s="150" t="s">
        <v>11</v>
      </c>
      <c r="EZ36" s="576" t="s">
        <v>97</v>
      </c>
      <c r="FA36" s="150" t="s">
        <v>11</v>
      </c>
      <c r="FB36" s="576" t="s">
        <v>97</v>
      </c>
      <c r="FC36" s="150" t="s">
        <v>11</v>
      </c>
      <c r="FD36" s="576" t="s">
        <v>97</v>
      </c>
      <c r="FE36" s="150" t="s">
        <v>11</v>
      </c>
      <c r="FF36" s="163" t="s">
        <v>97</v>
      </c>
      <c r="FG36" s="150" t="s">
        <v>11</v>
      </c>
      <c r="FH36" s="163" t="s">
        <v>97</v>
      </c>
      <c r="FI36" s="150" t="s">
        <v>11</v>
      </c>
    </row>
    <row r="37" spans="1:165" ht="19.5" x14ac:dyDescent="0.25">
      <c r="A37" s="648"/>
      <c r="B37" s="36" t="s">
        <v>46</v>
      </c>
      <c r="C37" s="8" t="s">
        <v>4</v>
      </c>
      <c r="D37" s="9">
        <v>11145</v>
      </c>
      <c r="E37" s="10"/>
      <c r="F37" s="11">
        <v>10172</v>
      </c>
      <c r="G37" s="10"/>
      <c r="H37" s="11">
        <v>10909</v>
      </c>
      <c r="I37" s="10"/>
      <c r="J37" s="12">
        <v>9163</v>
      </c>
      <c r="K37" s="80"/>
      <c r="L37" s="37">
        <v>41389</v>
      </c>
      <c r="M37" s="119"/>
      <c r="N37" s="9">
        <v>8019</v>
      </c>
      <c r="O37" s="15">
        <v>-0.28000000000000003</v>
      </c>
      <c r="P37" s="11">
        <v>5262</v>
      </c>
      <c r="Q37" s="15">
        <v>-0.48299999999999998</v>
      </c>
      <c r="R37" s="11">
        <v>3905</v>
      </c>
      <c r="S37" s="15">
        <v>-0.64200000000000002</v>
      </c>
      <c r="T37" s="12">
        <v>3567</v>
      </c>
      <c r="U37" s="120">
        <v>-0.61099999999999999</v>
      </c>
      <c r="V37" s="37">
        <v>20753</v>
      </c>
      <c r="W37" s="45">
        <v>-0.499</v>
      </c>
      <c r="X37" s="38">
        <v>3766</v>
      </c>
      <c r="Y37" s="39">
        <v>-0.60599999999999998</v>
      </c>
      <c r="Z37" s="40">
        <v>4632</v>
      </c>
      <c r="AA37" s="41">
        <v>-0.28599999999999998</v>
      </c>
      <c r="AB37" s="11">
        <v>5460</v>
      </c>
      <c r="AC37" s="15">
        <v>-2.2000000000000001E-3</v>
      </c>
      <c r="AD37" s="12">
        <v>5796</v>
      </c>
      <c r="AE37" s="113">
        <v>8.5999999999999993E-2</v>
      </c>
      <c r="AF37" s="37">
        <v>19654</v>
      </c>
      <c r="AG37" s="45">
        <v>-0.26900000000000002</v>
      </c>
      <c r="AH37" s="38">
        <v>4925</v>
      </c>
      <c r="AI37" s="42">
        <v>0.307</v>
      </c>
      <c r="AJ37" s="40">
        <v>4737</v>
      </c>
      <c r="AK37" s="42">
        <v>2.1999999999999999E-2</v>
      </c>
      <c r="AL37" s="43">
        <v>5472</v>
      </c>
      <c r="AM37" s="15">
        <v>2E-3</v>
      </c>
      <c r="AN37" s="43">
        <v>5116</v>
      </c>
      <c r="AO37" s="42">
        <v>-0.11700000000000001</v>
      </c>
      <c r="AP37" s="37">
        <v>20250</v>
      </c>
      <c r="AQ37" s="45">
        <v>0.03</v>
      </c>
      <c r="AR37" s="38">
        <v>4027</v>
      </c>
      <c r="AS37" s="42">
        <v>-0.182</v>
      </c>
      <c r="AT37" s="43">
        <v>4388</v>
      </c>
      <c r="AU37" s="42">
        <v>-7.3599999999999999E-2</v>
      </c>
      <c r="AV37" s="43">
        <v>4854</v>
      </c>
      <c r="AW37" s="15">
        <v>-0.11</v>
      </c>
      <c r="AX37" s="43">
        <v>5850</v>
      </c>
      <c r="AY37" s="45">
        <v>0.14299999999999999</v>
      </c>
      <c r="AZ37" s="44">
        <v>19119</v>
      </c>
      <c r="BA37" s="45">
        <v>-5.6000000000000001E-2</v>
      </c>
      <c r="BB37" s="38">
        <v>4637</v>
      </c>
      <c r="BC37" s="42">
        <v>0.151</v>
      </c>
      <c r="BD37" s="43">
        <v>5479</v>
      </c>
      <c r="BE37" s="42">
        <v>0.249</v>
      </c>
      <c r="BF37" s="43">
        <v>6307</v>
      </c>
      <c r="BG37" s="42">
        <v>0.29899999999999999</v>
      </c>
      <c r="BH37" s="46">
        <v>7426</v>
      </c>
      <c r="BI37" s="42">
        <f>BH37/AX37-1</f>
        <v>0.26940170940170938</v>
      </c>
      <c r="BJ37" s="47">
        <v>23849</v>
      </c>
      <c r="BK37" s="42">
        <f>BJ37/AZ37-1</f>
        <v>0.24739787645797384</v>
      </c>
      <c r="BL37" s="48">
        <v>5292</v>
      </c>
      <c r="BM37" s="42">
        <f>BL37/BB37-1</f>
        <v>0.14125512184602118</v>
      </c>
      <c r="BN37" s="49">
        <v>5689</v>
      </c>
      <c r="BO37" s="50">
        <f>BN37/BD37-1</f>
        <v>3.8328162073371086E-2</v>
      </c>
      <c r="BP37" s="51">
        <v>6715</v>
      </c>
      <c r="BQ37" s="52">
        <f>BP37/BF37-1</f>
        <v>6.4690026954177915E-2</v>
      </c>
      <c r="BR37" s="53">
        <v>6925</v>
      </c>
      <c r="BS37" s="42">
        <f>BR37/BH37-1</f>
        <v>-6.7465661190412085E-2</v>
      </c>
      <c r="BT37" s="47">
        <v>24621</v>
      </c>
      <c r="BU37" s="54">
        <f>BT37/BJ37-1</f>
        <v>3.2370329992871927E-2</v>
      </c>
      <c r="BV37" s="48">
        <v>4557</v>
      </c>
      <c r="BW37" s="42">
        <f>BV37/BL37-1</f>
        <v>-0.13888888888888884</v>
      </c>
      <c r="BX37" s="49">
        <v>5609</v>
      </c>
      <c r="BY37" s="50">
        <f>BX37/BN37-1</f>
        <v>-1.4062225347161172E-2</v>
      </c>
      <c r="BZ37" s="51">
        <v>6214</v>
      </c>
      <c r="CA37" s="52">
        <f>BZ37/BP37-1</f>
        <v>-7.4609084139985127E-2</v>
      </c>
      <c r="CB37" s="53">
        <v>5848</v>
      </c>
      <c r="CC37" s="42">
        <f>CB37/BR37-1</f>
        <v>-0.15552346570397113</v>
      </c>
      <c r="CD37" s="47">
        <v>22228</v>
      </c>
      <c r="CE37" s="54">
        <f>CD37/BT37-1</f>
        <v>-9.7193452743592923E-2</v>
      </c>
      <c r="CF37" s="48">
        <v>3815</v>
      </c>
      <c r="CG37" s="42">
        <f>CF37/BV37-1</f>
        <v>-0.16282642089093702</v>
      </c>
      <c r="CH37" s="49">
        <v>4100</v>
      </c>
      <c r="CI37" s="50">
        <f>CH37/BX37-1</f>
        <v>-0.26903191299696916</v>
      </c>
      <c r="CJ37" s="51">
        <v>5218</v>
      </c>
      <c r="CK37" s="52">
        <f>CJ37/BZ37-1</f>
        <v>-0.16028323141293854</v>
      </c>
      <c r="CL37" s="53">
        <v>5562</v>
      </c>
      <c r="CM37" s="42">
        <f>CL37/CB37-1</f>
        <v>-4.8905608755129948E-2</v>
      </c>
      <c r="CN37" s="47">
        <v>18695</v>
      </c>
      <c r="CO37" s="42">
        <f>CN37/CD37-1</f>
        <v>-0.15894367464459236</v>
      </c>
      <c r="CP37" s="247">
        <v>18695</v>
      </c>
      <c r="CQ37" s="320" t="s">
        <v>11</v>
      </c>
      <c r="CR37" s="255">
        <v>4039</v>
      </c>
      <c r="CS37" s="180" t="s">
        <v>11</v>
      </c>
      <c r="CT37" s="49">
        <v>5089</v>
      </c>
      <c r="CU37" s="180" t="s">
        <v>11</v>
      </c>
      <c r="CV37" s="51">
        <v>6107</v>
      </c>
      <c r="CW37" s="180" t="s">
        <v>11</v>
      </c>
      <c r="CX37" s="47">
        <v>5876</v>
      </c>
      <c r="CY37" s="180" t="s">
        <v>11</v>
      </c>
      <c r="CZ37" s="47">
        <v>21111</v>
      </c>
      <c r="DA37" s="54">
        <f>CZ37/CP37-1</f>
        <v>0.12923241508424721</v>
      </c>
      <c r="DB37" s="244">
        <v>4122</v>
      </c>
      <c r="DC37" s="42">
        <f>DB37/CR37-1</f>
        <v>2.0549641000247476E-2</v>
      </c>
      <c r="DD37" s="380">
        <v>4658</v>
      </c>
      <c r="DE37" s="50">
        <f>DD37/CT37-1</f>
        <v>-8.4692473963450587E-2</v>
      </c>
      <c r="DF37" s="51">
        <v>5786</v>
      </c>
      <c r="DG37" s="52">
        <f>DF37/CV37-1</f>
        <v>-5.2562633044047846E-2</v>
      </c>
      <c r="DH37" s="400">
        <v>6317</v>
      </c>
      <c r="DI37" s="42">
        <f>DH37/CX37-1</f>
        <v>7.5051055139550682E-2</v>
      </c>
      <c r="DJ37" s="411">
        <v>20883</v>
      </c>
      <c r="DK37" s="42">
        <f>DJ37/CZ37-1</f>
        <v>-1.0800056842404482E-2</v>
      </c>
      <c r="DL37" s="364">
        <v>4545</v>
      </c>
      <c r="DM37" s="150">
        <f>DL37/DB37-1</f>
        <v>0.10262008733624461</v>
      </c>
      <c r="DN37" s="163">
        <v>4618</v>
      </c>
      <c r="DO37" s="150">
        <f>DN37/DD37-1</f>
        <v>-8.587376556462023E-3</v>
      </c>
      <c r="DP37" s="163">
        <v>6220</v>
      </c>
      <c r="DQ37" s="150">
        <f>DP37/DF37-1</f>
        <v>7.5008641548565569E-2</v>
      </c>
      <c r="DR37" s="163">
        <v>5700</v>
      </c>
      <c r="DS37" s="150">
        <f>DR37/DH37-1</f>
        <v>-9.7672946018679707E-2</v>
      </c>
      <c r="DT37" s="163">
        <v>21083</v>
      </c>
      <c r="DU37" s="320">
        <f>DT37/DJ37-1</f>
        <v>9.5771680314131746E-3</v>
      </c>
      <c r="DV37" s="364">
        <v>3178</v>
      </c>
      <c r="DW37" s="150">
        <f t="shared" si="70"/>
        <v>-0.30077007700770075</v>
      </c>
      <c r="DX37" s="163">
        <v>4212</v>
      </c>
      <c r="DY37" s="150">
        <f t="shared" si="66"/>
        <v>-8.7916847119965391E-2</v>
      </c>
      <c r="DZ37" s="163">
        <v>5801</v>
      </c>
      <c r="EA37" s="150">
        <f t="shared" si="71"/>
        <v>-6.7363344051446949E-2</v>
      </c>
      <c r="EB37" s="163">
        <v>5941</v>
      </c>
      <c r="EC37" s="150">
        <f t="shared" si="72"/>
        <v>4.228070175438603E-2</v>
      </c>
      <c r="ED37" s="163">
        <v>19132</v>
      </c>
      <c r="EE37" s="320">
        <f>ED37/DT37-1</f>
        <v>-9.2539012474505578E-2</v>
      </c>
      <c r="EF37" s="364">
        <v>3178</v>
      </c>
      <c r="EG37" s="150">
        <f t="shared" si="73"/>
        <v>-0.30077007700770075</v>
      </c>
      <c r="EH37" s="163">
        <v>4212</v>
      </c>
      <c r="EI37" s="150">
        <f t="shared" si="74"/>
        <v>-8.7916847119965391E-2</v>
      </c>
      <c r="EJ37" s="163">
        <v>5801</v>
      </c>
      <c r="EK37" s="150">
        <f t="shared" si="75"/>
        <v>-6.7363344051446949E-2</v>
      </c>
      <c r="EL37" s="163">
        <v>5941</v>
      </c>
      <c r="EM37" s="150">
        <f t="shared" si="76"/>
        <v>4.228070175438603E-2</v>
      </c>
      <c r="EN37" s="163">
        <v>19132</v>
      </c>
      <c r="EO37" s="320">
        <f t="shared" si="77"/>
        <v>-9.2539012474505578E-2</v>
      </c>
      <c r="EP37" s="251" t="s">
        <v>97</v>
      </c>
      <c r="EQ37" s="150" t="s">
        <v>11</v>
      </c>
      <c r="ER37" s="577" t="s">
        <v>97</v>
      </c>
      <c r="ES37" s="150" t="s">
        <v>11</v>
      </c>
      <c r="ET37" s="577" t="s">
        <v>97</v>
      </c>
      <c r="EU37" s="150" t="s">
        <v>11</v>
      </c>
      <c r="EV37" s="163" t="s">
        <v>97</v>
      </c>
      <c r="EW37" s="150" t="s">
        <v>11</v>
      </c>
      <c r="EX37" s="163" t="s">
        <v>97</v>
      </c>
      <c r="EY37" s="150" t="s">
        <v>11</v>
      </c>
      <c r="EZ37" s="577" t="s">
        <v>97</v>
      </c>
      <c r="FA37" s="150" t="s">
        <v>11</v>
      </c>
      <c r="FB37" s="577" t="s">
        <v>97</v>
      </c>
      <c r="FC37" s="150" t="s">
        <v>11</v>
      </c>
      <c r="FD37" s="577" t="s">
        <v>97</v>
      </c>
      <c r="FE37" s="150" t="s">
        <v>11</v>
      </c>
      <c r="FF37" s="163" t="s">
        <v>97</v>
      </c>
      <c r="FG37" s="150" t="s">
        <v>11</v>
      </c>
      <c r="FH37" s="163" t="s">
        <v>97</v>
      </c>
      <c r="FI37" s="150" t="s">
        <v>11</v>
      </c>
    </row>
    <row r="38" spans="1:165" ht="19.5" x14ac:dyDescent="0.25">
      <c r="A38" s="648"/>
      <c r="B38" s="36" t="s">
        <v>66</v>
      </c>
      <c r="C38" s="8" t="s">
        <v>67</v>
      </c>
      <c r="D38" s="157" t="s">
        <v>50</v>
      </c>
      <c r="E38" s="290"/>
      <c r="F38" s="146" t="s">
        <v>50</v>
      </c>
      <c r="G38" s="294"/>
      <c r="H38" s="158" t="s">
        <v>50</v>
      </c>
      <c r="I38" s="290"/>
      <c r="J38" s="146" t="s">
        <v>50</v>
      </c>
      <c r="K38" s="290"/>
      <c r="L38" s="157" t="s">
        <v>50</v>
      </c>
      <c r="M38" s="290"/>
      <c r="N38" s="157" t="s">
        <v>50</v>
      </c>
      <c r="O38" s="180" t="s">
        <v>50</v>
      </c>
      <c r="P38" s="146" t="s">
        <v>50</v>
      </c>
      <c r="Q38" s="179" t="s">
        <v>50</v>
      </c>
      <c r="R38" s="158" t="s">
        <v>50</v>
      </c>
      <c r="S38" s="180" t="s">
        <v>50</v>
      </c>
      <c r="T38" s="146" t="s">
        <v>50</v>
      </c>
      <c r="U38" s="180" t="s">
        <v>50</v>
      </c>
      <c r="V38" s="157" t="s">
        <v>50</v>
      </c>
      <c r="W38" s="180" t="s">
        <v>50</v>
      </c>
      <c r="X38" s="159" t="s">
        <v>50</v>
      </c>
      <c r="Y38" s="299" t="s">
        <v>50</v>
      </c>
      <c r="Z38" s="160" t="s">
        <v>50</v>
      </c>
      <c r="AA38" s="301" t="s">
        <v>50</v>
      </c>
      <c r="AB38" s="158" t="s">
        <v>50</v>
      </c>
      <c r="AC38" s="180" t="s">
        <v>50</v>
      </c>
      <c r="AD38" s="146" t="s">
        <v>50</v>
      </c>
      <c r="AE38" s="180" t="s">
        <v>50</v>
      </c>
      <c r="AF38" s="157" t="s">
        <v>50</v>
      </c>
      <c r="AG38" s="180" t="s">
        <v>50</v>
      </c>
      <c r="AH38" s="157" t="s">
        <v>50</v>
      </c>
      <c r="AI38" s="179" t="s">
        <v>50</v>
      </c>
      <c r="AJ38" s="146" t="s">
        <v>50</v>
      </c>
      <c r="AK38" s="180" t="s">
        <v>50</v>
      </c>
      <c r="AL38" s="146" t="s">
        <v>50</v>
      </c>
      <c r="AM38" s="179" t="s">
        <v>50</v>
      </c>
      <c r="AN38" s="146" t="s">
        <v>50</v>
      </c>
      <c r="AO38" s="180" t="s">
        <v>50</v>
      </c>
      <c r="AP38" s="157" t="s">
        <v>50</v>
      </c>
      <c r="AQ38" s="150" t="s">
        <v>50</v>
      </c>
      <c r="AR38" s="146" t="s">
        <v>50</v>
      </c>
      <c r="AS38" s="179" t="s">
        <v>50</v>
      </c>
      <c r="AT38" s="146" t="s">
        <v>50</v>
      </c>
      <c r="AU38" s="180" t="s">
        <v>50</v>
      </c>
      <c r="AV38" s="146" t="s">
        <v>50</v>
      </c>
      <c r="AW38" s="179" t="s">
        <v>50</v>
      </c>
      <c r="AX38" s="146" t="s">
        <v>50</v>
      </c>
      <c r="AY38" s="179" t="s">
        <v>50</v>
      </c>
      <c r="AZ38" s="161" t="s">
        <v>50</v>
      </c>
      <c r="BA38" s="180" t="s">
        <v>50</v>
      </c>
      <c r="BB38" s="157" t="s">
        <v>50</v>
      </c>
      <c r="BC38" s="179" t="s">
        <v>50</v>
      </c>
      <c r="BD38" s="146" t="s">
        <v>11</v>
      </c>
      <c r="BE38" s="179" t="s">
        <v>50</v>
      </c>
      <c r="BF38" s="146" t="s">
        <v>50</v>
      </c>
      <c r="BG38" s="180" t="s">
        <v>50</v>
      </c>
      <c r="BH38" s="146" t="s">
        <v>11</v>
      </c>
      <c r="BI38" s="180" t="s">
        <v>15</v>
      </c>
      <c r="BJ38" s="157" t="s">
        <v>11</v>
      </c>
      <c r="BK38" s="180" t="s">
        <v>15</v>
      </c>
      <c r="BL38" s="159" t="s">
        <v>11</v>
      </c>
      <c r="BM38" s="180" t="s">
        <v>8</v>
      </c>
      <c r="BN38" s="162" t="s">
        <v>11</v>
      </c>
      <c r="BO38" s="193" t="s">
        <v>50</v>
      </c>
      <c r="BP38" s="163" t="s">
        <v>11</v>
      </c>
      <c r="BQ38" s="314" t="s">
        <v>50</v>
      </c>
      <c r="BR38" s="158" t="s">
        <v>11</v>
      </c>
      <c r="BS38" s="180" t="s">
        <v>8</v>
      </c>
      <c r="BT38" s="157" t="s">
        <v>11</v>
      </c>
      <c r="BU38" s="320" t="s">
        <v>8</v>
      </c>
      <c r="BV38" s="159" t="s">
        <v>11</v>
      </c>
      <c r="BW38" s="180" t="s">
        <v>11</v>
      </c>
      <c r="BX38" s="162" t="s">
        <v>11</v>
      </c>
      <c r="BY38" s="193" t="s">
        <v>11</v>
      </c>
      <c r="BZ38" s="163" t="s">
        <v>11</v>
      </c>
      <c r="CA38" s="314" t="s">
        <v>11</v>
      </c>
      <c r="CB38" s="158" t="s">
        <v>11</v>
      </c>
      <c r="CC38" s="180" t="s">
        <v>11</v>
      </c>
      <c r="CD38" s="157" t="s">
        <v>11</v>
      </c>
      <c r="CE38" s="320" t="s">
        <v>11</v>
      </c>
      <c r="CF38" s="159" t="s">
        <v>11</v>
      </c>
      <c r="CG38" s="180" t="s">
        <v>11</v>
      </c>
      <c r="CH38" s="162" t="s">
        <v>11</v>
      </c>
      <c r="CI38" s="193" t="s">
        <v>11</v>
      </c>
      <c r="CJ38" s="163" t="s">
        <v>11</v>
      </c>
      <c r="CK38" s="314" t="s">
        <v>11</v>
      </c>
      <c r="CL38" s="158" t="s">
        <v>11</v>
      </c>
      <c r="CM38" s="180" t="s">
        <v>11</v>
      </c>
      <c r="CN38" s="157" t="s">
        <v>11</v>
      </c>
      <c r="CO38" s="180" t="s">
        <v>11</v>
      </c>
      <c r="CP38" s="251" t="s">
        <v>11</v>
      </c>
      <c r="CQ38" s="320" t="s">
        <v>11</v>
      </c>
      <c r="CR38" s="259" t="s">
        <v>11</v>
      </c>
      <c r="CS38" s="180" t="s">
        <v>11</v>
      </c>
      <c r="CT38" s="162" t="s">
        <v>11</v>
      </c>
      <c r="CU38" s="180" t="s">
        <v>11</v>
      </c>
      <c r="CV38" s="163" t="s">
        <v>11</v>
      </c>
      <c r="CW38" s="180" t="s">
        <v>11</v>
      </c>
      <c r="CX38" s="157" t="s">
        <v>11</v>
      </c>
      <c r="CY38" s="180" t="s">
        <v>11</v>
      </c>
      <c r="CZ38" s="157" t="s">
        <v>11</v>
      </c>
      <c r="DA38" s="320" t="s">
        <v>11</v>
      </c>
      <c r="DB38" s="360">
        <v>3440</v>
      </c>
      <c r="DC38" s="180" t="s">
        <v>11</v>
      </c>
      <c r="DD38" s="361">
        <v>3882</v>
      </c>
      <c r="DE38" s="193" t="s">
        <v>11</v>
      </c>
      <c r="DF38" s="362">
        <v>4138</v>
      </c>
      <c r="DG38" s="314" t="s">
        <v>11</v>
      </c>
      <c r="DH38" s="362">
        <v>4794</v>
      </c>
      <c r="DI38" s="314" t="s">
        <v>11</v>
      </c>
      <c r="DJ38" s="363">
        <v>16254</v>
      </c>
      <c r="DK38" s="180" t="s">
        <v>11</v>
      </c>
      <c r="DL38" s="364">
        <v>3969</v>
      </c>
      <c r="DM38" s="150">
        <f t="shared" si="78"/>
        <v>0.15377906976744193</v>
      </c>
      <c r="DN38" s="163">
        <v>4912</v>
      </c>
      <c r="DO38" s="150">
        <f t="shared" si="78"/>
        <v>0.26532715095311699</v>
      </c>
      <c r="DP38" s="163">
        <v>4523</v>
      </c>
      <c r="DQ38" s="150">
        <f t="shared" si="78"/>
        <v>9.3040115998066719E-2</v>
      </c>
      <c r="DR38" s="163">
        <v>3622</v>
      </c>
      <c r="DS38" s="150">
        <f t="shared" si="78"/>
        <v>-0.24447225698790154</v>
      </c>
      <c r="DT38" s="163">
        <v>17026</v>
      </c>
      <c r="DU38" s="320">
        <f t="shared" si="78"/>
        <v>4.749600098437301E-2</v>
      </c>
      <c r="DV38" s="364">
        <v>4353</v>
      </c>
      <c r="DW38" s="150">
        <f t="shared" si="70"/>
        <v>9.6749811035525379E-2</v>
      </c>
      <c r="DX38" s="163">
        <v>5173</v>
      </c>
      <c r="DY38" s="150">
        <f t="shared" si="66"/>
        <v>5.3135179153094514E-2</v>
      </c>
      <c r="DZ38" s="163">
        <v>5929</v>
      </c>
      <c r="EA38" s="150">
        <f t="shared" si="71"/>
        <v>0.31085562679637402</v>
      </c>
      <c r="EB38" s="163">
        <v>3822</v>
      </c>
      <c r="EC38" s="150">
        <f t="shared" si="72"/>
        <v>5.5218111540585202E-2</v>
      </c>
      <c r="ED38" s="163">
        <v>19277</v>
      </c>
      <c r="EE38" s="320">
        <f t="shared" si="79"/>
        <v>0.1322095618465875</v>
      </c>
      <c r="EF38" s="364">
        <v>4353</v>
      </c>
      <c r="EG38" s="150">
        <f t="shared" si="73"/>
        <v>9.6749811035525379E-2</v>
      </c>
      <c r="EH38" s="163">
        <v>5173</v>
      </c>
      <c r="EI38" s="150">
        <f t="shared" si="74"/>
        <v>5.3135179153094514E-2</v>
      </c>
      <c r="EJ38" s="163">
        <v>5929</v>
      </c>
      <c r="EK38" s="150">
        <f t="shared" si="75"/>
        <v>0.31085562679637402</v>
      </c>
      <c r="EL38" s="163">
        <v>3822</v>
      </c>
      <c r="EM38" s="150">
        <f t="shared" si="76"/>
        <v>5.5218111540585202E-2</v>
      </c>
      <c r="EN38" s="163">
        <v>19277</v>
      </c>
      <c r="EO38" s="320">
        <f t="shared" si="77"/>
        <v>0.1322095618465875</v>
      </c>
      <c r="EP38" s="251" t="s">
        <v>97</v>
      </c>
      <c r="EQ38" s="150" t="s">
        <v>11</v>
      </c>
      <c r="ER38" s="577" t="s">
        <v>97</v>
      </c>
      <c r="ES38" s="150" t="s">
        <v>11</v>
      </c>
      <c r="ET38" s="577" t="s">
        <v>97</v>
      </c>
      <c r="EU38" s="150" t="s">
        <v>11</v>
      </c>
      <c r="EV38" s="163" t="s">
        <v>97</v>
      </c>
      <c r="EW38" s="150" t="s">
        <v>11</v>
      </c>
      <c r="EX38" s="163" t="s">
        <v>97</v>
      </c>
      <c r="EY38" s="150" t="s">
        <v>11</v>
      </c>
      <c r="EZ38" s="577" t="s">
        <v>97</v>
      </c>
      <c r="FA38" s="150" t="s">
        <v>11</v>
      </c>
      <c r="FB38" s="577" t="s">
        <v>97</v>
      </c>
      <c r="FC38" s="150" t="s">
        <v>11</v>
      </c>
      <c r="FD38" s="577" t="s">
        <v>97</v>
      </c>
      <c r="FE38" s="150" t="s">
        <v>11</v>
      </c>
      <c r="FF38" s="163" t="s">
        <v>97</v>
      </c>
      <c r="FG38" s="150" t="s">
        <v>11</v>
      </c>
      <c r="FH38" s="163" t="s">
        <v>97</v>
      </c>
      <c r="FI38" s="150" t="s">
        <v>11</v>
      </c>
    </row>
    <row r="39" spans="1:165" ht="19.5" x14ac:dyDescent="0.25">
      <c r="A39" s="648"/>
      <c r="B39" s="36" t="s">
        <v>47</v>
      </c>
      <c r="C39" s="8" t="s">
        <v>5</v>
      </c>
      <c r="D39" s="9">
        <v>4694</v>
      </c>
      <c r="E39" s="10"/>
      <c r="F39" s="11">
        <v>6536</v>
      </c>
      <c r="G39" s="10"/>
      <c r="H39" s="11">
        <v>4791</v>
      </c>
      <c r="I39" s="10"/>
      <c r="J39" s="12">
        <v>5101</v>
      </c>
      <c r="K39" s="80"/>
      <c r="L39" s="37">
        <v>21122</v>
      </c>
      <c r="M39" s="119"/>
      <c r="N39" s="9">
        <v>4089</v>
      </c>
      <c r="O39" s="15">
        <v>-0.129</v>
      </c>
      <c r="P39" s="11">
        <v>3881</v>
      </c>
      <c r="Q39" s="15">
        <v>-0.40600000000000003</v>
      </c>
      <c r="R39" s="11">
        <v>4001</v>
      </c>
      <c r="S39" s="15">
        <v>-0.16400000000000001</v>
      </c>
      <c r="T39" s="12">
        <v>4885</v>
      </c>
      <c r="U39" s="120">
        <v>-4.2000000000000003E-2</v>
      </c>
      <c r="V39" s="37">
        <v>16856</v>
      </c>
      <c r="W39" s="45">
        <v>-0.20200000000000001</v>
      </c>
      <c r="X39" s="38">
        <v>5271</v>
      </c>
      <c r="Y39" s="39">
        <v>-9.4999999999999998E-3</v>
      </c>
      <c r="Z39" s="40">
        <v>5700</v>
      </c>
      <c r="AA39" s="41">
        <v>0.19900000000000001</v>
      </c>
      <c r="AB39" s="11">
        <v>5555</v>
      </c>
      <c r="AC39" s="15">
        <v>9.0899999999999995E-2</v>
      </c>
      <c r="AD39" s="12">
        <v>4696</v>
      </c>
      <c r="AE39" s="113">
        <v>-0.20100000000000001</v>
      </c>
      <c r="AF39" s="37">
        <v>21222</v>
      </c>
      <c r="AG39" s="45">
        <v>8.0000000000000002E-3</v>
      </c>
      <c r="AH39" s="38">
        <v>6001</v>
      </c>
      <c r="AI39" s="42">
        <v>0.13800000000000001</v>
      </c>
      <c r="AJ39" s="40">
        <v>6846</v>
      </c>
      <c r="AK39" s="42">
        <v>0.20100000000000001</v>
      </c>
      <c r="AL39" s="43">
        <v>5297</v>
      </c>
      <c r="AM39" s="15">
        <v>-4.5999999999999999E-2</v>
      </c>
      <c r="AN39" s="43">
        <v>5531</v>
      </c>
      <c r="AO39" s="42">
        <v>0.17699999999999999</v>
      </c>
      <c r="AP39" s="37">
        <v>23675</v>
      </c>
      <c r="AQ39" s="45">
        <v>0.11550000000000001</v>
      </c>
      <c r="AR39" s="38">
        <v>4687</v>
      </c>
      <c r="AS39" s="42">
        <v>-0.218</v>
      </c>
      <c r="AT39" s="43">
        <v>4953</v>
      </c>
      <c r="AU39" s="42">
        <v>-0.27600000000000002</v>
      </c>
      <c r="AV39" s="43">
        <v>5193</v>
      </c>
      <c r="AW39" s="15">
        <v>-0.02</v>
      </c>
      <c r="AX39" s="43">
        <v>6074</v>
      </c>
      <c r="AY39" s="45">
        <v>9.8000000000000004E-2</v>
      </c>
      <c r="AZ39" s="44">
        <v>20907</v>
      </c>
      <c r="BA39" s="45">
        <v>-0.11700000000000001</v>
      </c>
      <c r="BB39" s="38">
        <v>5788</v>
      </c>
      <c r="BC39" s="42">
        <v>0.2349</v>
      </c>
      <c r="BD39" s="43">
        <v>5781</v>
      </c>
      <c r="BE39" s="42">
        <v>0.16700000000000001</v>
      </c>
      <c r="BF39" s="43">
        <v>6146</v>
      </c>
      <c r="BG39" s="42">
        <v>0.184</v>
      </c>
      <c r="BH39" s="46">
        <v>6424</v>
      </c>
      <c r="BI39" s="42">
        <f t="shared" ref="BI39:BI44" si="80">BH39/AX39-1</f>
        <v>5.7622653934804147E-2</v>
      </c>
      <c r="BJ39" s="47">
        <v>24139</v>
      </c>
      <c r="BK39" s="42">
        <f t="shared" ref="BK39:BK44" si="81">BJ39/AZ39-1</f>
        <v>0.15458937198067635</v>
      </c>
      <c r="BL39" s="48">
        <v>5752</v>
      </c>
      <c r="BM39" s="42">
        <f t="shared" ref="BM39:BM44" si="82">BL39/BB39-1</f>
        <v>-6.2197650310987784E-3</v>
      </c>
      <c r="BN39" s="49">
        <v>6285</v>
      </c>
      <c r="BO39" s="50">
        <f t="shared" ref="BO39:BO44" si="83">BN39/BD39-1</f>
        <v>8.7182148417228822E-2</v>
      </c>
      <c r="BP39" s="51">
        <v>7049</v>
      </c>
      <c r="BQ39" s="52">
        <f t="shared" ref="BQ39:BQ44" si="84">BP39/BF39-1</f>
        <v>0.14692482915717542</v>
      </c>
      <c r="BR39" s="53">
        <v>7427</v>
      </c>
      <c r="BS39" s="42">
        <f t="shared" ref="BS39:BS44" si="85">BR39/BH39-1</f>
        <v>0.15613325031133241</v>
      </c>
      <c r="BT39" s="47">
        <v>26513</v>
      </c>
      <c r="BU39" s="54">
        <f t="shared" ref="BU39:BU44" si="86">BT39/BJ39-1</f>
        <v>9.8347073201043855E-2</v>
      </c>
      <c r="BV39" s="48">
        <v>6743</v>
      </c>
      <c r="BW39" s="42">
        <f t="shared" ref="BW39:BW44" si="87">BV39/BL39-1</f>
        <v>0.17228789986091786</v>
      </c>
      <c r="BX39" s="49">
        <v>6300</v>
      </c>
      <c r="BY39" s="50">
        <f t="shared" ref="BY39:BY44" si="88">BX39/BN39-1</f>
        <v>2.3866348448686736E-3</v>
      </c>
      <c r="BZ39" s="51">
        <v>6902</v>
      </c>
      <c r="CA39" s="52">
        <f t="shared" ref="CA39:CA44" si="89">BZ39/BP39-1</f>
        <v>-2.0854021847070525E-2</v>
      </c>
      <c r="CB39" s="53">
        <v>7253</v>
      </c>
      <c r="CC39" s="42">
        <f t="shared" ref="CC39:CC44" si="90">CB39/BR39-1</f>
        <v>-2.3428032853103575E-2</v>
      </c>
      <c r="CD39" s="47">
        <v>27198</v>
      </c>
      <c r="CE39" s="54">
        <f t="shared" ref="CE39:CE44" si="91">CD39/BT39-1</f>
        <v>2.5836382152151671E-2</v>
      </c>
      <c r="CF39" s="48">
        <v>5471</v>
      </c>
      <c r="CG39" s="42">
        <f t="shared" ref="CG39:CG44" si="92">CF39/BV39-1</f>
        <v>-0.18864007118493253</v>
      </c>
      <c r="CH39" s="49">
        <v>5757</v>
      </c>
      <c r="CI39" s="50">
        <f t="shared" ref="CI39:CI44" si="93">CH39/BX39-1</f>
        <v>-8.6190476190476151E-2</v>
      </c>
      <c r="CJ39" s="51">
        <v>6313</v>
      </c>
      <c r="CK39" s="52">
        <f t="shared" ref="CK39:CK44" si="94">CJ39/BZ39-1</f>
        <v>-8.5337583309185727E-2</v>
      </c>
      <c r="CL39" s="53">
        <v>7924</v>
      </c>
      <c r="CM39" s="42">
        <f t="shared" ref="CM39:CM44" si="95">CL39/CB39-1</f>
        <v>9.2513442713360039E-2</v>
      </c>
      <c r="CN39" s="47">
        <v>25465</v>
      </c>
      <c r="CO39" s="42">
        <f t="shared" ref="CO39:CO44" si="96">CN39/CD39-1</f>
        <v>-6.3717920435326092E-2</v>
      </c>
      <c r="CP39" s="247">
        <v>25622</v>
      </c>
      <c r="CQ39" s="320" t="s">
        <v>11</v>
      </c>
      <c r="CR39" s="255">
        <v>5905</v>
      </c>
      <c r="CS39" s="180" t="s">
        <v>11</v>
      </c>
      <c r="CT39" s="49">
        <v>7191</v>
      </c>
      <c r="CU39" s="180" t="s">
        <v>11</v>
      </c>
      <c r="CV39" s="51">
        <v>7319</v>
      </c>
      <c r="CW39" s="180" t="s">
        <v>11</v>
      </c>
      <c r="CX39" s="47">
        <v>7873</v>
      </c>
      <c r="CY39" s="180" t="s">
        <v>11</v>
      </c>
      <c r="CZ39" s="47">
        <v>28288</v>
      </c>
      <c r="DA39" s="54">
        <f t="shared" ref="DA39:DA44" si="97">CZ39/CP39-1</f>
        <v>0.10405120599484818</v>
      </c>
      <c r="DB39" s="244">
        <v>3717</v>
      </c>
      <c r="DC39" s="193" t="s">
        <v>11</v>
      </c>
      <c r="DD39" s="380">
        <v>3843</v>
      </c>
      <c r="DE39" s="193" t="s">
        <v>11</v>
      </c>
      <c r="DF39" s="51">
        <v>3513</v>
      </c>
      <c r="DG39" s="193" t="s">
        <v>11</v>
      </c>
      <c r="DH39" s="401">
        <v>3519</v>
      </c>
      <c r="DI39" s="193" t="s">
        <v>11</v>
      </c>
      <c r="DJ39" s="410">
        <v>14592</v>
      </c>
      <c r="DK39" s="193" t="s">
        <v>11</v>
      </c>
      <c r="DL39" s="364">
        <v>3199</v>
      </c>
      <c r="DM39" s="150">
        <f t="shared" si="78"/>
        <v>-0.13935969868173259</v>
      </c>
      <c r="DN39" s="163">
        <v>3717</v>
      </c>
      <c r="DO39" s="150">
        <f t="shared" si="78"/>
        <v>-3.2786885245901676E-2</v>
      </c>
      <c r="DP39" s="163">
        <v>3355</v>
      </c>
      <c r="DQ39" s="150">
        <f t="shared" si="78"/>
        <v>-4.4975804155992005E-2</v>
      </c>
      <c r="DR39" s="163">
        <v>3371</v>
      </c>
      <c r="DS39" s="150">
        <f t="shared" si="78"/>
        <v>-4.2057402671213384E-2</v>
      </c>
      <c r="DT39" s="163">
        <v>13642</v>
      </c>
      <c r="DU39" s="320">
        <f t="shared" si="78"/>
        <v>-6.510416666666663E-2</v>
      </c>
      <c r="DV39" s="364">
        <v>2724</v>
      </c>
      <c r="DW39" s="150">
        <f t="shared" si="70"/>
        <v>-0.14848390121913102</v>
      </c>
      <c r="DX39" s="163">
        <v>2965</v>
      </c>
      <c r="DY39" s="150">
        <f t="shared" si="66"/>
        <v>-0.20231369383911757</v>
      </c>
      <c r="DZ39" s="163">
        <v>3525</v>
      </c>
      <c r="EA39" s="150">
        <f t="shared" si="71"/>
        <v>5.0670640834575176E-2</v>
      </c>
      <c r="EB39" s="163">
        <v>3238</v>
      </c>
      <c r="EC39" s="150">
        <f t="shared" si="72"/>
        <v>-3.9454167902699511E-2</v>
      </c>
      <c r="ED39" s="163">
        <v>12452</v>
      </c>
      <c r="EE39" s="320">
        <f t="shared" si="79"/>
        <v>-8.7230611347309805E-2</v>
      </c>
      <c r="EF39" s="364">
        <v>2724</v>
      </c>
      <c r="EG39" s="150">
        <f t="shared" si="73"/>
        <v>-0.14848390121913102</v>
      </c>
      <c r="EH39" s="163">
        <v>2965</v>
      </c>
      <c r="EI39" s="150">
        <f t="shared" si="74"/>
        <v>-0.20231369383911757</v>
      </c>
      <c r="EJ39" s="163">
        <v>3525</v>
      </c>
      <c r="EK39" s="150">
        <f t="shared" si="75"/>
        <v>5.0670640834575176E-2</v>
      </c>
      <c r="EL39" s="163">
        <v>3238</v>
      </c>
      <c r="EM39" s="150">
        <f t="shared" si="76"/>
        <v>-3.9454167902699511E-2</v>
      </c>
      <c r="EN39" s="163">
        <v>12452</v>
      </c>
      <c r="EO39" s="320">
        <f t="shared" si="77"/>
        <v>-8.7230611347309805E-2</v>
      </c>
      <c r="EP39" s="251" t="s">
        <v>97</v>
      </c>
      <c r="EQ39" s="150" t="s">
        <v>11</v>
      </c>
      <c r="ER39" s="577" t="s">
        <v>97</v>
      </c>
      <c r="ES39" s="150" t="s">
        <v>11</v>
      </c>
      <c r="ET39" s="577" t="s">
        <v>97</v>
      </c>
      <c r="EU39" s="150" t="s">
        <v>11</v>
      </c>
      <c r="EV39" s="163" t="s">
        <v>97</v>
      </c>
      <c r="EW39" s="150" t="s">
        <v>11</v>
      </c>
      <c r="EX39" s="163" t="s">
        <v>97</v>
      </c>
      <c r="EY39" s="150" t="s">
        <v>11</v>
      </c>
      <c r="EZ39" s="577" t="s">
        <v>97</v>
      </c>
      <c r="FA39" s="150" t="s">
        <v>11</v>
      </c>
      <c r="FB39" s="577" t="s">
        <v>97</v>
      </c>
      <c r="FC39" s="150" t="s">
        <v>11</v>
      </c>
      <c r="FD39" s="577" t="s">
        <v>97</v>
      </c>
      <c r="FE39" s="150" t="s">
        <v>11</v>
      </c>
      <c r="FF39" s="163" t="s">
        <v>97</v>
      </c>
      <c r="FG39" s="150" t="s">
        <v>11</v>
      </c>
      <c r="FH39" s="163" t="s">
        <v>97</v>
      </c>
      <c r="FI39" s="150" t="s">
        <v>11</v>
      </c>
    </row>
    <row r="40" spans="1:165" ht="20.25" thickBot="1" x14ac:dyDescent="0.3">
      <c r="A40" s="648"/>
      <c r="B40" s="36" t="s">
        <v>48</v>
      </c>
      <c r="C40" s="8" t="s">
        <v>6</v>
      </c>
      <c r="D40" s="9">
        <v>828</v>
      </c>
      <c r="E40" s="10"/>
      <c r="F40" s="11">
        <v>1018</v>
      </c>
      <c r="G40" s="10"/>
      <c r="H40" s="11">
        <v>804</v>
      </c>
      <c r="I40" s="10"/>
      <c r="J40" s="12">
        <v>1184</v>
      </c>
      <c r="K40" s="80"/>
      <c r="L40" s="37">
        <v>3834</v>
      </c>
      <c r="M40" s="119"/>
      <c r="N40" s="9">
        <v>927</v>
      </c>
      <c r="O40" s="15">
        <v>0.11899999999999999</v>
      </c>
      <c r="P40" s="11">
        <v>489</v>
      </c>
      <c r="Q40" s="15">
        <v>-0.52</v>
      </c>
      <c r="R40" s="11">
        <v>494</v>
      </c>
      <c r="S40" s="15">
        <v>-0.38600000000000001</v>
      </c>
      <c r="T40" s="12">
        <v>473</v>
      </c>
      <c r="U40" s="120">
        <v>-0.60099999999999998</v>
      </c>
      <c r="V40" s="37">
        <v>2383</v>
      </c>
      <c r="W40" s="45">
        <v>-0.378</v>
      </c>
      <c r="X40" s="38">
        <v>1031</v>
      </c>
      <c r="Y40" s="39">
        <v>-0.121</v>
      </c>
      <c r="Z40" s="40">
        <v>1039</v>
      </c>
      <c r="AA40" s="41">
        <v>0.123</v>
      </c>
      <c r="AB40" s="11">
        <v>1280</v>
      </c>
      <c r="AC40" s="64">
        <v>0.379</v>
      </c>
      <c r="AD40" s="60">
        <v>2457</v>
      </c>
      <c r="AE40" s="121">
        <v>1.304</v>
      </c>
      <c r="AF40" s="62">
        <v>5807</v>
      </c>
      <c r="AG40" s="45">
        <v>0.41899999999999998</v>
      </c>
      <c r="AH40" s="122">
        <v>1503</v>
      </c>
      <c r="AI40" s="71">
        <v>0.45800000000000002</v>
      </c>
      <c r="AJ40" s="68">
        <v>1530</v>
      </c>
      <c r="AK40" s="71">
        <v>0.47299999999999998</v>
      </c>
      <c r="AL40" s="123">
        <v>1450</v>
      </c>
      <c r="AM40" s="15">
        <v>0.13300000000000001</v>
      </c>
      <c r="AN40" s="123">
        <v>1782</v>
      </c>
      <c r="AO40" s="71">
        <v>-0.2747</v>
      </c>
      <c r="AP40" s="37">
        <v>6265</v>
      </c>
      <c r="AQ40" s="66">
        <v>7.9000000000000001E-2</v>
      </c>
      <c r="AR40" s="122">
        <v>1394</v>
      </c>
      <c r="AS40" s="71">
        <v>-7.2499999999999995E-2</v>
      </c>
      <c r="AT40" s="123">
        <v>1574</v>
      </c>
      <c r="AU40" s="71">
        <v>2.87E-2</v>
      </c>
      <c r="AV40" s="123">
        <v>1615</v>
      </c>
      <c r="AW40" s="64">
        <v>0.11</v>
      </c>
      <c r="AX40" s="123">
        <v>2122</v>
      </c>
      <c r="AY40" s="66">
        <v>0.191</v>
      </c>
      <c r="AZ40" s="124">
        <v>6705</v>
      </c>
      <c r="BA40" s="66">
        <v>7.0000000000000007E-2</v>
      </c>
      <c r="BB40" s="122">
        <v>1544</v>
      </c>
      <c r="BC40" s="71">
        <v>0.107</v>
      </c>
      <c r="BD40" s="123">
        <v>1655</v>
      </c>
      <c r="BE40" s="71">
        <v>5.0999999999999997E-2</v>
      </c>
      <c r="BF40" s="123">
        <v>2011</v>
      </c>
      <c r="BG40" s="42">
        <v>0.245</v>
      </c>
      <c r="BH40" s="70">
        <v>2014</v>
      </c>
      <c r="BI40" s="42">
        <f t="shared" si="80"/>
        <v>-5.0895381715362897E-2</v>
      </c>
      <c r="BJ40" s="72">
        <v>7224</v>
      </c>
      <c r="BK40" s="42">
        <f t="shared" si="81"/>
        <v>7.7404921700223728E-2</v>
      </c>
      <c r="BL40" s="73">
        <v>1413</v>
      </c>
      <c r="BM40" s="71">
        <f t="shared" si="82"/>
        <v>-8.4844559585492196E-2</v>
      </c>
      <c r="BN40" s="74">
        <v>1625</v>
      </c>
      <c r="BO40" s="50">
        <f t="shared" si="83"/>
        <v>-1.8126888217522619E-2</v>
      </c>
      <c r="BP40" s="76">
        <v>1841</v>
      </c>
      <c r="BQ40" s="52">
        <f t="shared" si="84"/>
        <v>-8.4535057185479823E-2</v>
      </c>
      <c r="BR40" s="78">
        <v>1796</v>
      </c>
      <c r="BS40" s="42">
        <f t="shared" si="85"/>
        <v>-0.1082423038728898</v>
      </c>
      <c r="BT40" s="72">
        <v>6675</v>
      </c>
      <c r="BU40" s="54">
        <f t="shared" si="86"/>
        <v>-7.5996677740863827E-2</v>
      </c>
      <c r="BV40" s="73">
        <v>1459</v>
      </c>
      <c r="BW40" s="71">
        <f t="shared" si="87"/>
        <v>3.2554847841472112E-2</v>
      </c>
      <c r="BX40" s="74">
        <v>1407</v>
      </c>
      <c r="BY40" s="50">
        <f t="shared" si="88"/>
        <v>-0.13415384615384618</v>
      </c>
      <c r="BZ40" s="76">
        <v>1415</v>
      </c>
      <c r="CA40" s="52">
        <f t="shared" si="89"/>
        <v>-0.2313959804454101</v>
      </c>
      <c r="CB40" s="78">
        <v>1265</v>
      </c>
      <c r="CC40" s="42">
        <f t="shared" si="90"/>
        <v>-0.29565701559020041</v>
      </c>
      <c r="CD40" s="72">
        <v>5546</v>
      </c>
      <c r="CE40" s="54">
        <f t="shared" si="91"/>
        <v>-0.16913857677902622</v>
      </c>
      <c r="CF40" s="73">
        <v>1207</v>
      </c>
      <c r="CG40" s="71">
        <f t="shared" si="92"/>
        <v>-0.17272104180945858</v>
      </c>
      <c r="CH40" s="74">
        <v>996</v>
      </c>
      <c r="CI40" s="50">
        <f t="shared" si="93"/>
        <v>-0.29211087420042647</v>
      </c>
      <c r="CJ40" s="76">
        <v>1192</v>
      </c>
      <c r="CK40" s="52">
        <f t="shared" si="94"/>
        <v>-0.15759717314487631</v>
      </c>
      <c r="CL40" s="78">
        <v>1328</v>
      </c>
      <c r="CM40" s="42">
        <f t="shared" si="95"/>
        <v>4.9802371541501911E-2</v>
      </c>
      <c r="CN40" s="72">
        <v>4723</v>
      </c>
      <c r="CO40" s="42">
        <f t="shared" si="96"/>
        <v>-0.14839523981247749</v>
      </c>
      <c r="CP40" s="248">
        <v>4723</v>
      </c>
      <c r="CQ40" s="322" t="s">
        <v>11</v>
      </c>
      <c r="CR40" s="256">
        <v>1058</v>
      </c>
      <c r="CS40" s="192" t="s">
        <v>11</v>
      </c>
      <c r="CT40" s="74">
        <v>1575</v>
      </c>
      <c r="CU40" s="192" t="s">
        <v>11</v>
      </c>
      <c r="CV40" s="76">
        <v>1452</v>
      </c>
      <c r="CW40" s="192" t="s">
        <v>11</v>
      </c>
      <c r="CX40" s="72">
        <v>1406</v>
      </c>
      <c r="CY40" s="192" t="s">
        <v>11</v>
      </c>
      <c r="CZ40" s="72">
        <v>5491</v>
      </c>
      <c r="DA40" s="54">
        <f t="shared" si="97"/>
        <v>0.16260851153927591</v>
      </c>
      <c r="DB40" s="368">
        <v>1370</v>
      </c>
      <c r="DC40" s="71">
        <f>DB40/CR40-1</f>
        <v>0.29489603024574662</v>
      </c>
      <c r="DD40" s="382">
        <v>1538</v>
      </c>
      <c r="DE40" s="50">
        <f>DD40/CT40-1</f>
        <v>-2.3492063492063453E-2</v>
      </c>
      <c r="DF40" s="76">
        <v>1433</v>
      </c>
      <c r="DG40" s="52">
        <f>DF40/CV40-1</f>
        <v>-1.3085399449035862E-2</v>
      </c>
      <c r="DH40" s="402">
        <v>1380</v>
      </c>
      <c r="DI40" s="42">
        <f>DH40/CX40-1</f>
        <v>-1.849217638691325E-2</v>
      </c>
      <c r="DJ40" s="412">
        <v>5721</v>
      </c>
      <c r="DK40" s="42">
        <f>DJ40/CZ40-1</f>
        <v>4.1886723729739561E-2</v>
      </c>
      <c r="DL40" s="417">
        <v>1314</v>
      </c>
      <c r="DM40" s="303">
        <f>DL40/DB40-1</f>
        <v>-4.0875912408759096E-2</v>
      </c>
      <c r="DN40" s="171">
        <v>1141</v>
      </c>
      <c r="DO40" s="303">
        <f>DN40/DD40-1</f>
        <v>-0.25812743823146944</v>
      </c>
      <c r="DP40" s="171">
        <v>1634</v>
      </c>
      <c r="DQ40" s="303">
        <f>DP40/DF40-1</f>
        <v>0.14026517794836013</v>
      </c>
      <c r="DR40" s="171">
        <v>1674</v>
      </c>
      <c r="DS40" s="303">
        <f>DR40/DH40-1</f>
        <v>0.21304347826086967</v>
      </c>
      <c r="DT40" s="171">
        <v>5763</v>
      </c>
      <c r="DU40" s="322">
        <f>DT40/DJ40-1</f>
        <v>7.3413738856842325E-3</v>
      </c>
      <c r="DV40" s="417">
        <v>849</v>
      </c>
      <c r="DW40" s="303">
        <f t="shared" si="70"/>
        <v>-0.35388127853881279</v>
      </c>
      <c r="DX40" s="171">
        <v>1072</v>
      </c>
      <c r="DY40" s="303">
        <f t="shared" si="66"/>
        <v>-6.0473269062226165E-2</v>
      </c>
      <c r="DZ40" s="171">
        <v>1440</v>
      </c>
      <c r="EA40" s="303">
        <f t="shared" si="71"/>
        <v>-0.11872705018359853</v>
      </c>
      <c r="EB40" s="171">
        <v>1456</v>
      </c>
      <c r="EC40" s="303">
        <f t="shared" si="72"/>
        <v>-0.13022700119474317</v>
      </c>
      <c r="ED40" s="171">
        <v>4818</v>
      </c>
      <c r="EE40" s="322">
        <f>ED40/DT40-1</f>
        <v>-0.16397709526288395</v>
      </c>
      <c r="EF40" s="417">
        <v>849</v>
      </c>
      <c r="EG40" s="303">
        <f t="shared" si="73"/>
        <v>-0.35388127853881279</v>
      </c>
      <c r="EH40" s="171">
        <v>1072</v>
      </c>
      <c r="EI40" s="303">
        <f t="shared" si="74"/>
        <v>-6.0473269062226165E-2</v>
      </c>
      <c r="EJ40" s="171">
        <v>1440</v>
      </c>
      <c r="EK40" s="303">
        <f t="shared" si="75"/>
        <v>-0.11872705018359853</v>
      </c>
      <c r="EL40" s="171">
        <v>1456</v>
      </c>
      <c r="EM40" s="303">
        <f t="shared" si="76"/>
        <v>-0.13022700119474317</v>
      </c>
      <c r="EN40" s="171">
        <v>4818</v>
      </c>
      <c r="EO40" s="322">
        <f t="shared" si="77"/>
        <v>-0.16397709526288395</v>
      </c>
      <c r="EP40" s="260" t="s">
        <v>97</v>
      </c>
      <c r="EQ40" s="316" t="s">
        <v>11</v>
      </c>
      <c r="ER40" s="575" t="s">
        <v>97</v>
      </c>
      <c r="ES40" s="316" t="s">
        <v>11</v>
      </c>
      <c r="ET40" s="575" t="s">
        <v>97</v>
      </c>
      <c r="EU40" s="316" t="s">
        <v>11</v>
      </c>
      <c r="EV40" s="171" t="s">
        <v>97</v>
      </c>
      <c r="EW40" s="316" t="s">
        <v>11</v>
      </c>
      <c r="EX40" s="171" t="s">
        <v>97</v>
      </c>
      <c r="EY40" s="303" t="s">
        <v>11</v>
      </c>
      <c r="EZ40" s="575" t="s">
        <v>97</v>
      </c>
      <c r="FA40" s="316" t="s">
        <v>11</v>
      </c>
      <c r="FB40" s="575" t="s">
        <v>97</v>
      </c>
      <c r="FC40" s="316" t="s">
        <v>11</v>
      </c>
      <c r="FD40" s="575" t="s">
        <v>97</v>
      </c>
      <c r="FE40" s="316" t="s">
        <v>11</v>
      </c>
      <c r="FF40" s="171" t="s">
        <v>97</v>
      </c>
      <c r="FG40" s="316" t="s">
        <v>11</v>
      </c>
      <c r="FH40" s="171" t="s">
        <v>97</v>
      </c>
      <c r="FI40" s="303" t="s">
        <v>11</v>
      </c>
    </row>
    <row r="41" spans="1:165" s="278" customFormat="1" ht="20.25" thickTop="1" x14ac:dyDescent="0.25">
      <c r="A41" s="648"/>
      <c r="B41" s="587" t="s">
        <v>49</v>
      </c>
      <c r="C41" s="125" t="s">
        <v>7</v>
      </c>
      <c r="D41" s="126">
        <v>28532</v>
      </c>
      <c r="E41" s="127"/>
      <c r="F41" s="128">
        <v>33062</v>
      </c>
      <c r="G41" s="127"/>
      <c r="H41" s="128">
        <v>26494</v>
      </c>
      <c r="I41" s="127"/>
      <c r="J41" s="87">
        <v>30731</v>
      </c>
      <c r="K41" s="129"/>
      <c r="L41" s="126">
        <v>118819</v>
      </c>
      <c r="M41" s="588"/>
      <c r="N41" s="126">
        <v>23299</v>
      </c>
      <c r="O41" s="86">
        <v>-0.183</v>
      </c>
      <c r="P41" s="128">
        <v>20772</v>
      </c>
      <c r="Q41" s="86">
        <v>-0.372</v>
      </c>
      <c r="R41" s="128">
        <v>14308</v>
      </c>
      <c r="S41" s="86">
        <v>-0.46</v>
      </c>
      <c r="T41" s="87">
        <v>21721</v>
      </c>
      <c r="U41" s="130">
        <v>-0.29299999999999998</v>
      </c>
      <c r="V41" s="126">
        <v>80100</v>
      </c>
      <c r="W41" s="131">
        <v>-0.32600000000000001</v>
      </c>
      <c r="X41" s="126">
        <v>22229</v>
      </c>
      <c r="Y41" s="589">
        <v>-0.30109999999999998</v>
      </c>
      <c r="Z41" s="132">
        <v>25184</v>
      </c>
      <c r="AA41" s="590">
        <v>-0.11799999999999999</v>
      </c>
      <c r="AB41" s="128">
        <v>23398</v>
      </c>
      <c r="AC41" s="135">
        <v>3.09E-2</v>
      </c>
      <c r="AD41" s="176">
        <v>29997</v>
      </c>
      <c r="AE41" s="178">
        <v>-3.3000000000000002E-2</v>
      </c>
      <c r="AF41" s="174">
        <v>100808</v>
      </c>
      <c r="AG41" s="131">
        <v>-0.11600000000000001</v>
      </c>
      <c r="AH41" s="134">
        <v>20567</v>
      </c>
      <c r="AI41" s="135">
        <v>-7.4700000000000003E-2</v>
      </c>
      <c r="AJ41" s="83">
        <v>24288</v>
      </c>
      <c r="AK41" s="93">
        <v>-3.5499999999999997E-2</v>
      </c>
      <c r="AL41" s="83">
        <v>21080</v>
      </c>
      <c r="AM41" s="86">
        <v>-9.9000000000000005E-2</v>
      </c>
      <c r="AN41" s="83">
        <v>26497</v>
      </c>
      <c r="AO41" s="93">
        <v>-0.1166</v>
      </c>
      <c r="AP41" s="126">
        <v>92432</v>
      </c>
      <c r="AQ41" s="136">
        <v>-8.3000000000000004E-2</v>
      </c>
      <c r="AR41" s="134">
        <v>17697</v>
      </c>
      <c r="AS41" s="135">
        <v>-0.13900000000000001</v>
      </c>
      <c r="AT41" s="83">
        <v>20436</v>
      </c>
      <c r="AU41" s="93">
        <v>-0.158</v>
      </c>
      <c r="AV41" s="83">
        <v>19376</v>
      </c>
      <c r="AW41" s="135">
        <v>-0.08</v>
      </c>
      <c r="AX41" s="83">
        <v>28004</v>
      </c>
      <c r="AY41" s="136">
        <v>5.7000000000000002E-2</v>
      </c>
      <c r="AZ41" s="591">
        <v>85513</v>
      </c>
      <c r="BA41" s="136">
        <v>-7.4800000000000005E-2</v>
      </c>
      <c r="BB41" s="134">
        <v>19949</v>
      </c>
      <c r="BC41" s="93">
        <v>0.127</v>
      </c>
      <c r="BD41" s="83">
        <v>24046</v>
      </c>
      <c r="BE41" s="93">
        <v>0.17599999999999999</v>
      </c>
      <c r="BF41" s="83">
        <v>23584</v>
      </c>
      <c r="BG41" s="90">
        <v>0.217</v>
      </c>
      <c r="BH41" s="87">
        <v>30931</v>
      </c>
      <c r="BI41" s="90">
        <f t="shared" si="80"/>
        <v>0.10452078274532206</v>
      </c>
      <c r="BJ41" s="126">
        <v>98510</v>
      </c>
      <c r="BK41" s="90">
        <f t="shared" si="81"/>
        <v>0.15198858653070291</v>
      </c>
      <c r="BL41" s="81">
        <v>21069</v>
      </c>
      <c r="BM41" s="90">
        <f t="shared" si="82"/>
        <v>5.6143165070930978E-2</v>
      </c>
      <c r="BN41" s="280">
        <v>25621</v>
      </c>
      <c r="BO41" s="137">
        <f t="shared" si="83"/>
        <v>6.5499459369541713E-2</v>
      </c>
      <c r="BP41" s="592">
        <v>26085</v>
      </c>
      <c r="BQ41" s="98">
        <f t="shared" si="84"/>
        <v>0.10604647218453178</v>
      </c>
      <c r="BR41" s="128">
        <v>31105</v>
      </c>
      <c r="BS41" s="90">
        <f t="shared" si="85"/>
        <v>5.625424331576756E-3</v>
      </c>
      <c r="BT41" s="126">
        <v>103880</v>
      </c>
      <c r="BU41" s="138">
        <f t="shared" si="86"/>
        <v>5.4512232260684135E-2</v>
      </c>
      <c r="BV41" s="81">
        <v>22731</v>
      </c>
      <c r="BW41" s="90">
        <f t="shared" si="87"/>
        <v>7.8883667948170366E-2</v>
      </c>
      <c r="BX41" s="280">
        <v>25737</v>
      </c>
      <c r="BY41" s="137">
        <f t="shared" si="88"/>
        <v>4.5275360056202807E-3</v>
      </c>
      <c r="BZ41" s="592">
        <v>25051</v>
      </c>
      <c r="CA41" s="98">
        <f t="shared" si="89"/>
        <v>-3.9639639639639679E-2</v>
      </c>
      <c r="CB41" s="128">
        <v>28089</v>
      </c>
      <c r="CC41" s="90">
        <f t="shared" si="90"/>
        <v>-9.6961903230991853E-2</v>
      </c>
      <c r="CD41" s="126">
        <v>101608</v>
      </c>
      <c r="CE41" s="138">
        <f t="shared" si="91"/>
        <v>-2.1871390065460128E-2</v>
      </c>
      <c r="CF41" s="81">
        <v>18395</v>
      </c>
      <c r="CG41" s="90">
        <f t="shared" si="92"/>
        <v>-0.19075271655448511</v>
      </c>
      <c r="CH41" s="280">
        <v>21790</v>
      </c>
      <c r="CI41" s="137">
        <f t="shared" si="93"/>
        <v>-0.15335897734778725</v>
      </c>
      <c r="CJ41" s="592">
        <v>23095</v>
      </c>
      <c r="CK41" s="98">
        <f t="shared" si="94"/>
        <v>-7.8080715340704931E-2</v>
      </c>
      <c r="CL41" s="128">
        <v>29947</v>
      </c>
      <c r="CM41" s="90">
        <f t="shared" si="95"/>
        <v>6.6146890241731704E-2</v>
      </c>
      <c r="CN41" s="126">
        <v>93227</v>
      </c>
      <c r="CO41" s="90">
        <f t="shared" si="96"/>
        <v>-8.2483662703724092E-2</v>
      </c>
      <c r="CP41" s="281">
        <v>93370</v>
      </c>
      <c r="CQ41" s="286" t="s">
        <v>11</v>
      </c>
      <c r="CR41" s="282">
        <v>19973</v>
      </c>
      <c r="CS41" s="279" t="s">
        <v>11</v>
      </c>
      <c r="CT41" s="280">
        <v>24646</v>
      </c>
      <c r="CU41" s="279" t="s">
        <v>11</v>
      </c>
      <c r="CV41" s="592">
        <v>25383</v>
      </c>
      <c r="CW41" s="279" t="s">
        <v>11</v>
      </c>
      <c r="CX41" s="126">
        <v>30015</v>
      </c>
      <c r="CY41" s="279" t="s">
        <v>11</v>
      </c>
      <c r="CZ41" s="126">
        <v>100016</v>
      </c>
      <c r="DA41" s="138">
        <f t="shared" si="97"/>
        <v>7.1179179608011234E-2</v>
      </c>
      <c r="DB41" s="372">
        <v>21089</v>
      </c>
      <c r="DC41" s="90">
        <f>DB41/CR41-1</f>
        <v>5.5875431832974609E-2</v>
      </c>
      <c r="DD41" s="386">
        <v>26215</v>
      </c>
      <c r="DE41" s="137">
        <f>DD41/CT41-1</f>
        <v>6.3661446076442418E-2</v>
      </c>
      <c r="DF41" s="593">
        <v>25941</v>
      </c>
      <c r="DG41" s="98">
        <f>DF41/CV41-1</f>
        <v>2.1983217113816345E-2</v>
      </c>
      <c r="DH41" s="594">
        <v>30981</v>
      </c>
      <c r="DI41" s="90">
        <f>DH41/CX41-1</f>
        <v>3.2183908045976928E-2</v>
      </c>
      <c r="DJ41" s="413">
        <v>104225</v>
      </c>
      <c r="DK41" s="90">
        <f>DJ41/CZ41-1</f>
        <v>4.2083266677331643E-2</v>
      </c>
      <c r="DL41" s="418">
        <v>22613</v>
      </c>
      <c r="DM41" s="279">
        <f>DL41/DB41-1</f>
        <v>7.2265161932761224E-2</v>
      </c>
      <c r="DN41" s="274">
        <v>27126</v>
      </c>
      <c r="DO41" s="279">
        <f>DN41/DD41-1</f>
        <v>3.4751096700362361E-2</v>
      </c>
      <c r="DP41" s="274">
        <v>26897</v>
      </c>
      <c r="DQ41" s="317">
        <f>DP41/DF41-1</f>
        <v>3.6852858409467615E-2</v>
      </c>
      <c r="DR41" s="274">
        <v>28552</v>
      </c>
      <c r="DS41" s="317">
        <f>DR41/DH41-1</f>
        <v>-7.8402892095155052E-2</v>
      </c>
      <c r="DT41" s="274">
        <v>105189</v>
      </c>
      <c r="DU41" s="286">
        <f>DT41/DJ41-1</f>
        <v>9.2492204365555164E-3</v>
      </c>
      <c r="DV41" s="418">
        <v>17757</v>
      </c>
      <c r="DW41" s="279">
        <f t="shared" si="70"/>
        <v>-0.21474373148189096</v>
      </c>
      <c r="DX41" s="274">
        <v>22555</v>
      </c>
      <c r="DY41" s="279">
        <f t="shared" si="66"/>
        <v>-0.16850991668509918</v>
      </c>
      <c r="DZ41" s="274">
        <v>26629</v>
      </c>
      <c r="EA41" s="317">
        <f t="shared" si="71"/>
        <v>-9.9639364984942524E-3</v>
      </c>
      <c r="EB41" s="274">
        <v>28920</v>
      </c>
      <c r="EC41" s="317">
        <f t="shared" si="72"/>
        <v>1.2888764359764604E-2</v>
      </c>
      <c r="ED41" s="274">
        <v>95861</v>
      </c>
      <c r="EE41" s="286">
        <f>ED41/DT41-1</f>
        <v>-8.8678473984922346E-2</v>
      </c>
      <c r="EF41" s="418">
        <v>17757</v>
      </c>
      <c r="EG41" s="279">
        <f t="shared" si="73"/>
        <v>-0.21474373148189096</v>
      </c>
      <c r="EH41" s="274">
        <v>22555</v>
      </c>
      <c r="EI41" s="279">
        <f t="shared" si="74"/>
        <v>-0.16850991668509918</v>
      </c>
      <c r="EJ41" s="274">
        <v>26629</v>
      </c>
      <c r="EK41" s="317">
        <f t="shared" si="75"/>
        <v>-9.9639364984942524E-3</v>
      </c>
      <c r="EL41" s="274">
        <v>28920</v>
      </c>
      <c r="EM41" s="317">
        <f t="shared" si="76"/>
        <v>1.2888764359764604E-2</v>
      </c>
      <c r="EN41" s="274">
        <v>95861</v>
      </c>
      <c r="EO41" s="286">
        <f t="shared" si="77"/>
        <v>-8.8678473984922346E-2</v>
      </c>
      <c r="EP41" s="418" t="s">
        <v>11</v>
      </c>
      <c r="EQ41" s="279" t="s">
        <v>11</v>
      </c>
      <c r="ER41" s="371" t="s">
        <v>73</v>
      </c>
      <c r="ES41" s="279" t="s">
        <v>11</v>
      </c>
      <c r="ET41" s="371" t="s">
        <v>73</v>
      </c>
      <c r="EU41" s="279" t="s">
        <v>11</v>
      </c>
      <c r="EV41" s="274" t="s">
        <v>97</v>
      </c>
      <c r="EW41" s="279" t="s">
        <v>11</v>
      </c>
      <c r="EX41" s="274" t="s">
        <v>97</v>
      </c>
      <c r="EY41" s="586" t="s">
        <v>11</v>
      </c>
      <c r="EZ41" s="371" t="s">
        <v>73</v>
      </c>
      <c r="FA41" s="586" t="s">
        <v>11</v>
      </c>
      <c r="FB41" s="371" t="s">
        <v>73</v>
      </c>
      <c r="FC41" s="586" t="s">
        <v>11</v>
      </c>
      <c r="FD41" s="371" t="s">
        <v>73</v>
      </c>
      <c r="FE41" s="279" t="s">
        <v>11</v>
      </c>
      <c r="FF41" s="274" t="s">
        <v>97</v>
      </c>
      <c r="FG41" s="279" t="s">
        <v>11</v>
      </c>
      <c r="FH41" s="274" t="s">
        <v>97</v>
      </c>
      <c r="FI41" s="586" t="s">
        <v>11</v>
      </c>
    </row>
    <row r="42" spans="1:165" ht="19.5" x14ac:dyDescent="0.25">
      <c r="A42" s="649" t="s">
        <v>92</v>
      </c>
      <c r="B42" s="36" t="s">
        <v>44</v>
      </c>
      <c r="C42" s="8" t="s">
        <v>2</v>
      </c>
      <c r="D42" s="9">
        <v>8891</v>
      </c>
      <c r="E42" s="10"/>
      <c r="F42" s="11">
        <v>9245</v>
      </c>
      <c r="G42" s="10"/>
      <c r="H42" s="11">
        <v>6761</v>
      </c>
      <c r="I42" s="10"/>
      <c r="J42" s="12">
        <v>6486</v>
      </c>
      <c r="K42" s="80"/>
      <c r="L42" s="37">
        <v>31383</v>
      </c>
      <c r="M42" s="119"/>
      <c r="N42" s="9">
        <v>6192</v>
      </c>
      <c r="O42" s="15">
        <v>-0.30399999999999999</v>
      </c>
      <c r="P42" s="11">
        <v>7934</v>
      </c>
      <c r="Q42" s="15">
        <v>-0.14199999999999999</v>
      </c>
      <c r="R42" s="11">
        <v>6557</v>
      </c>
      <c r="S42" s="15">
        <v>-0.03</v>
      </c>
      <c r="T42" s="12">
        <v>6915</v>
      </c>
      <c r="U42" s="120">
        <v>6.6000000000000003E-2</v>
      </c>
      <c r="V42" s="37">
        <v>27598</v>
      </c>
      <c r="W42" s="45">
        <v>-0.121</v>
      </c>
      <c r="X42" s="9">
        <v>6240</v>
      </c>
      <c r="Y42" s="39">
        <v>7.7000000000000002E-3</v>
      </c>
      <c r="Z42" s="40">
        <v>7174</v>
      </c>
      <c r="AA42" s="41">
        <v>-9.6000000000000002E-2</v>
      </c>
      <c r="AB42" s="11">
        <v>7137</v>
      </c>
      <c r="AC42" s="15">
        <v>8.7999999999999995E-2</v>
      </c>
      <c r="AD42" s="12">
        <v>5536</v>
      </c>
      <c r="AE42" s="113">
        <v>-0.19900000000000001</v>
      </c>
      <c r="AF42" s="37">
        <v>26087</v>
      </c>
      <c r="AG42" s="45">
        <v>-5.3999999999999999E-2</v>
      </c>
      <c r="AH42" s="38">
        <v>6355</v>
      </c>
      <c r="AI42" s="42">
        <v>1.7999999999999999E-2</v>
      </c>
      <c r="AJ42" s="40">
        <v>9226</v>
      </c>
      <c r="AK42" s="42">
        <v>0.28599999999999998</v>
      </c>
      <c r="AL42" s="43">
        <v>8960</v>
      </c>
      <c r="AM42" s="15">
        <v>0.255</v>
      </c>
      <c r="AN42" s="43">
        <v>6810</v>
      </c>
      <c r="AO42" s="42">
        <v>0.23</v>
      </c>
      <c r="AP42" s="37">
        <v>31351</v>
      </c>
      <c r="AQ42" s="42">
        <v>0.20169999999999999</v>
      </c>
      <c r="AR42" s="38">
        <v>7321</v>
      </c>
      <c r="AS42" s="42">
        <v>0.152</v>
      </c>
      <c r="AT42" s="43">
        <v>7769</v>
      </c>
      <c r="AU42" s="42">
        <v>-0.158</v>
      </c>
      <c r="AV42" s="43">
        <v>10138</v>
      </c>
      <c r="AW42" s="15">
        <v>0.13</v>
      </c>
      <c r="AX42" s="43">
        <v>6132</v>
      </c>
      <c r="AY42" s="45">
        <v>-0.1</v>
      </c>
      <c r="AZ42" s="44">
        <v>31360</v>
      </c>
      <c r="BA42" s="45">
        <v>0</v>
      </c>
      <c r="BB42" s="38">
        <v>5929</v>
      </c>
      <c r="BC42" s="42">
        <v>-0.19</v>
      </c>
      <c r="BD42" s="43">
        <v>6874</v>
      </c>
      <c r="BE42" s="42">
        <v>-0.115</v>
      </c>
      <c r="BF42" s="43">
        <v>9265</v>
      </c>
      <c r="BG42" s="42">
        <v>-8.5999999999999993E-2</v>
      </c>
      <c r="BH42" s="46">
        <v>7808</v>
      </c>
      <c r="BI42" s="42">
        <f t="shared" si="80"/>
        <v>0.27332028701891709</v>
      </c>
      <c r="BJ42" s="47">
        <v>29876</v>
      </c>
      <c r="BK42" s="42">
        <f t="shared" si="81"/>
        <v>-4.7321428571428625E-2</v>
      </c>
      <c r="BL42" s="48">
        <v>4928</v>
      </c>
      <c r="BM42" s="42">
        <f t="shared" si="82"/>
        <v>-0.16883116883116878</v>
      </c>
      <c r="BN42" s="49">
        <v>5890</v>
      </c>
      <c r="BO42" s="50">
        <f t="shared" si="83"/>
        <v>-0.14314809426825725</v>
      </c>
      <c r="BP42" s="51">
        <v>7585</v>
      </c>
      <c r="BQ42" s="52">
        <f t="shared" si="84"/>
        <v>-0.1813275769023206</v>
      </c>
      <c r="BR42" s="53">
        <v>6215</v>
      </c>
      <c r="BS42" s="42">
        <f t="shared" si="85"/>
        <v>-0.20402151639344257</v>
      </c>
      <c r="BT42" s="47">
        <v>24618</v>
      </c>
      <c r="BU42" s="54">
        <f t="shared" si="86"/>
        <v>-0.17599410898379975</v>
      </c>
      <c r="BV42" s="48">
        <v>6823</v>
      </c>
      <c r="BW42" s="42">
        <f t="shared" si="87"/>
        <v>0.38453733766233755</v>
      </c>
      <c r="BX42" s="49">
        <v>6506</v>
      </c>
      <c r="BY42" s="50">
        <f t="shared" si="88"/>
        <v>0.10458404074702887</v>
      </c>
      <c r="BZ42" s="51">
        <v>6150</v>
      </c>
      <c r="CA42" s="52">
        <f t="shared" si="89"/>
        <v>-0.18918918918918914</v>
      </c>
      <c r="CB42" s="53">
        <v>5107</v>
      </c>
      <c r="CC42" s="42">
        <f t="shared" si="90"/>
        <v>-0.17827835880933229</v>
      </c>
      <c r="CD42" s="47">
        <v>24586</v>
      </c>
      <c r="CE42" s="54">
        <f t="shared" si="91"/>
        <v>-1.2998618896742364E-3</v>
      </c>
      <c r="CF42" s="48">
        <v>5168</v>
      </c>
      <c r="CG42" s="42">
        <f t="shared" si="92"/>
        <v>-0.24256192290781187</v>
      </c>
      <c r="CH42" s="49">
        <v>5397</v>
      </c>
      <c r="CI42" s="50">
        <f t="shared" si="93"/>
        <v>-0.17045803873347676</v>
      </c>
      <c r="CJ42" s="51">
        <v>6365</v>
      </c>
      <c r="CK42" s="52">
        <f t="shared" si="94"/>
        <v>3.4959349593495892E-2</v>
      </c>
      <c r="CL42" s="53">
        <v>5975</v>
      </c>
      <c r="CM42" s="42">
        <f t="shared" si="95"/>
        <v>0.16996279616213039</v>
      </c>
      <c r="CN42" s="47">
        <v>22905</v>
      </c>
      <c r="CO42" s="42">
        <f t="shared" si="96"/>
        <v>-6.8372244366712742E-2</v>
      </c>
      <c r="CP42" s="247">
        <v>20803</v>
      </c>
      <c r="CQ42" s="320" t="s">
        <v>11</v>
      </c>
      <c r="CR42" s="255">
        <v>4477</v>
      </c>
      <c r="CS42" s="180" t="s">
        <v>11</v>
      </c>
      <c r="CT42" s="49">
        <v>4957</v>
      </c>
      <c r="CU42" s="180" t="s">
        <v>11</v>
      </c>
      <c r="CV42" s="51">
        <v>4556</v>
      </c>
      <c r="CW42" s="180" t="s">
        <v>11</v>
      </c>
      <c r="CX42" s="47">
        <v>4382</v>
      </c>
      <c r="CY42" s="180" t="s">
        <v>11</v>
      </c>
      <c r="CZ42" s="47">
        <v>18372</v>
      </c>
      <c r="DA42" s="54">
        <f t="shared" si="97"/>
        <v>-0.11685814545978945</v>
      </c>
      <c r="DB42" s="244">
        <v>3807</v>
      </c>
      <c r="DC42" s="42">
        <f>DB42/CR42-1</f>
        <v>-0.14965378601742241</v>
      </c>
      <c r="DD42" s="380">
        <v>3476</v>
      </c>
      <c r="DE42" s="50">
        <f>DD42/CT42-1</f>
        <v>-0.29876941698608028</v>
      </c>
      <c r="DF42" s="51">
        <v>3807</v>
      </c>
      <c r="DG42" s="52">
        <f>DF42/CV42-1</f>
        <v>-0.16439859525899914</v>
      </c>
      <c r="DH42" s="400">
        <v>3233</v>
      </c>
      <c r="DI42" s="42">
        <f>DH42/CX42-1</f>
        <v>-0.26220903696942033</v>
      </c>
      <c r="DJ42" s="410">
        <v>14325</v>
      </c>
      <c r="DK42" s="54">
        <f>DJ42/CZ42-1</f>
        <v>-0.22028086218158072</v>
      </c>
      <c r="DL42" s="462" t="s">
        <v>98</v>
      </c>
      <c r="DM42" s="180" t="s">
        <v>11</v>
      </c>
      <c r="DN42" s="163" t="s">
        <v>97</v>
      </c>
      <c r="DO42" s="180" t="s">
        <v>11</v>
      </c>
      <c r="DP42" s="163" t="s">
        <v>98</v>
      </c>
      <c r="DQ42" s="180" t="s">
        <v>11</v>
      </c>
      <c r="DR42" s="163" t="s">
        <v>97</v>
      </c>
      <c r="DS42" s="180" t="s">
        <v>11</v>
      </c>
      <c r="DT42" s="163" t="s">
        <v>98</v>
      </c>
      <c r="DU42" s="180" t="s">
        <v>11</v>
      </c>
      <c r="DV42" s="251" t="s">
        <v>97</v>
      </c>
      <c r="DW42" s="150" t="s">
        <v>11</v>
      </c>
      <c r="DX42" s="563" t="s">
        <v>11</v>
      </c>
      <c r="DY42" s="150" t="s">
        <v>11</v>
      </c>
      <c r="DZ42" s="563" t="s">
        <v>11</v>
      </c>
      <c r="EA42" s="496" t="s">
        <v>11</v>
      </c>
      <c r="EB42" s="563" t="s">
        <v>11</v>
      </c>
      <c r="EC42" s="496" t="s">
        <v>11</v>
      </c>
      <c r="ED42" s="563" t="s">
        <v>11</v>
      </c>
      <c r="EE42" s="320" t="s">
        <v>11</v>
      </c>
      <c r="EF42" s="251" t="s">
        <v>97</v>
      </c>
      <c r="EG42" s="150" t="s">
        <v>11</v>
      </c>
      <c r="EH42" s="563" t="s">
        <v>11</v>
      </c>
      <c r="EI42" s="150" t="s">
        <v>11</v>
      </c>
      <c r="EJ42" s="563" t="s">
        <v>11</v>
      </c>
      <c r="EK42" s="423" t="s">
        <v>11</v>
      </c>
      <c r="EL42" s="563" t="s">
        <v>11</v>
      </c>
      <c r="EM42" s="423" t="s">
        <v>11</v>
      </c>
      <c r="EN42" s="563" t="s">
        <v>11</v>
      </c>
      <c r="EO42" s="320" t="s">
        <v>11</v>
      </c>
      <c r="EP42" s="251" t="s">
        <v>97</v>
      </c>
      <c r="EQ42" s="150" t="s">
        <v>11</v>
      </c>
      <c r="ER42" s="577" t="s">
        <v>73</v>
      </c>
      <c r="ES42" s="150" t="s">
        <v>11</v>
      </c>
      <c r="ET42" s="577" t="s">
        <v>73</v>
      </c>
      <c r="EU42" s="150" t="s">
        <v>11</v>
      </c>
      <c r="EV42" s="163" t="s">
        <v>97</v>
      </c>
      <c r="EW42" s="150" t="s">
        <v>11</v>
      </c>
      <c r="EX42" s="163" t="s">
        <v>97</v>
      </c>
      <c r="EY42" s="150" t="s">
        <v>11</v>
      </c>
      <c r="EZ42" s="577" t="s">
        <v>73</v>
      </c>
      <c r="FA42" s="150" t="s">
        <v>11</v>
      </c>
      <c r="FB42" s="577" t="s">
        <v>73</v>
      </c>
      <c r="FC42" s="150" t="s">
        <v>11</v>
      </c>
      <c r="FD42" s="577" t="s">
        <v>73</v>
      </c>
      <c r="FE42" s="150" t="s">
        <v>11</v>
      </c>
      <c r="FF42" s="163" t="s">
        <v>97</v>
      </c>
      <c r="FG42" s="150" t="s">
        <v>11</v>
      </c>
      <c r="FH42" s="163" t="s">
        <v>97</v>
      </c>
      <c r="FI42" s="150" t="s">
        <v>11</v>
      </c>
    </row>
    <row r="43" spans="1:165" ht="19.5" x14ac:dyDescent="0.25">
      <c r="A43" s="648"/>
      <c r="B43" s="36" t="s">
        <v>45</v>
      </c>
      <c r="C43" s="8" t="s">
        <v>3</v>
      </c>
      <c r="D43" s="9">
        <v>17239</v>
      </c>
      <c r="E43" s="10"/>
      <c r="F43" s="11">
        <v>14256</v>
      </c>
      <c r="G43" s="10"/>
      <c r="H43" s="11">
        <v>12724</v>
      </c>
      <c r="I43" s="10"/>
      <c r="J43" s="12">
        <v>8221</v>
      </c>
      <c r="K43" s="80"/>
      <c r="L43" s="37">
        <v>52440</v>
      </c>
      <c r="M43" s="119"/>
      <c r="N43" s="9">
        <v>8727</v>
      </c>
      <c r="O43" s="15">
        <v>-0.49399999999999999</v>
      </c>
      <c r="P43" s="11">
        <v>9492</v>
      </c>
      <c r="Q43" s="15">
        <v>-0.33400000000000002</v>
      </c>
      <c r="R43" s="11">
        <v>13353</v>
      </c>
      <c r="S43" s="15">
        <v>4.9000000000000002E-2</v>
      </c>
      <c r="T43" s="12">
        <v>9606</v>
      </c>
      <c r="U43" s="120">
        <v>0.16800000000000001</v>
      </c>
      <c r="V43" s="37">
        <v>41178</v>
      </c>
      <c r="W43" s="45">
        <v>-0.214</v>
      </c>
      <c r="X43" s="9">
        <v>7601</v>
      </c>
      <c r="Y43" s="39">
        <v>-0.129</v>
      </c>
      <c r="Z43" s="40">
        <v>7242</v>
      </c>
      <c r="AA43" s="41">
        <v>-0.23699999999999999</v>
      </c>
      <c r="AB43" s="11">
        <v>7335</v>
      </c>
      <c r="AC43" s="15">
        <v>-0.45100000000000001</v>
      </c>
      <c r="AD43" s="12">
        <v>4102</v>
      </c>
      <c r="AE43" s="113">
        <v>-0.57299999999999995</v>
      </c>
      <c r="AF43" s="37">
        <v>26280</v>
      </c>
      <c r="AG43" s="45">
        <v>-0.36099999999999999</v>
      </c>
      <c r="AH43" s="38">
        <v>5602</v>
      </c>
      <c r="AI43" s="42">
        <v>-0.26300000000000001</v>
      </c>
      <c r="AJ43" s="40">
        <v>4624</v>
      </c>
      <c r="AK43" s="42">
        <v>-0.36149999999999999</v>
      </c>
      <c r="AL43" s="43">
        <v>5378</v>
      </c>
      <c r="AM43" s="15">
        <v>-0.26700000000000002</v>
      </c>
      <c r="AN43" s="43">
        <v>3397</v>
      </c>
      <c r="AO43" s="42">
        <v>-0.17199999999999999</v>
      </c>
      <c r="AP43" s="37">
        <v>19001</v>
      </c>
      <c r="AQ43" s="42">
        <v>-0.27689999999999998</v>
      </c>
      <c r="AR43" s="38">
        <v>4428</v>
      </c>
      <c r="AS43" s="42">
        <v>-0.20899999999999999</v>
      </c>
      <c r="AT43" s="43">
        <v>4617</v>
      </c>
      <c r="AU43" s="42">
        <v>-1.5E-3</v>
      </c>
      <c r="AV43" s="43">
        <v>4999</v>
      </c>
      <c r="AW43" s="15">
        <v>-7.0000000000000007E-2</v>
      </c>
      <c r="AX43" s="43">
        <v>2803</v>
      </c>
      <c r="AY43" s="45">
        <v>-0.17499999999999999</v>
      </c>
      <c r="AZ43" s="44">
        <v>16847</v>
      </c>
      <c r="BA43" s="45">
        <v>-0.113</v>
      </c>
      <c r="BB43" s="38">
        <v>4682</v>
      </c>
      <c r="BC43" s="42">
        <v>5.7000000000000002E-2</v>
      </c>
      <c r="BD43" s="43">
        <v>2892</v>
      </c>
      <c r="BE43" s="42">
        <v>-0.373</v>
      </c>
      <c r="BF43" s="43">
        <v>4463</v>
      </c>
      <c r="BG43" s="42">
        <v>-0.107</v>
      </c>
      <c r="BH43" s="46">
        <v>2764</v>
      </c>
      <c r="BI43" s="42">
        <f t="shared" si="80"/>
        <v>-1.3913663931501952E-2</v>
      </c>
      <c r="BJ43" s="47">
        <v>14801</v>
      </c>
      <c r="BK43" s="42">
        <f t="shared" si="81"/>
        <v>-0.12144595476939513</v>
      </c>
      <c r="BL43" s="48">
        <v>3264</v>
      </c>
      <c r="BM43" s="42">
        <f t="shared" si="82"/>
        <v>-0.30286202477573687</v>
      </c>
      <c r="BN43" s="49">
        <v>2946</v>
      </c>
      <c r="BO43" s="50">
        <f t="shared" si="83"/>
        <v>1.8672199170124415E-2</v>
      </c>
      <c r="BP43" s="51">
        <v>3336</v>
      </c>
      <c r="BQ43" s="52">
        <f t="shared" si="84"/>
        <v>-0.25252072596907904</v>
      </c>
      <c r="BR43" s="53">
        <v>2844</v>
      </c>
      <c r="BS43" s="42">
        <f t="shared" si="85"/>
        <v>2.8943560057887119E-2</v>
      </c>
      <c r="BT43" s="47">
        <v>12390</v>
      </c>
      <c r="BU43" s="54">
        <f t="shared" si="86"/>
        <v>-0.1628943990270928</v>
      </c>
      <c r="BV43" s="48">
        <v>3666</v>
      </c>
      <c r="BW43" s="42">
        <f t="shared" si="87"/>
        <v>0.12316176470588225</v>
      </c>
      <c r="BX43" s="49">
        <v>3425</v>
      </c>
      <c r="BY43" s="50">
        <f t="shared" si="88"/>
        <v>0.16259334691106586</v>
      </c>
      <c r="BZ43" s="51">
        <v>3393</v>
      </c>
      <c r="CA43" s="52">
        <f t="shared" si="89"/>
        <v>1.7086330935251803E-2</v>
      </c>
      <c r="CB43" s="53">
        <v>2309</v>
      </c>
      <c r="CC43" s="42">
        <f t="shared" si="90"/>
        <v>-0.18811533052039386</v>
      </c>
      <c r="CD43" s="47">
        <v>12793</v>
      </c>
      <c r="CE43" s="54">
        <f t="shared" si="91"/>
        <v>3.2526230831315672E-2</v>
      </c>
      <c r="CF43" s="48">
        <v>2558</v>
      </c>
      <c r="CG43" s="42">
        <f t="shared" si="92"/>
        <v>-0.30223677032187668</v>
      </c>
      <c r="CH43" s="49">
        <v>2079</v>
      </c>
      <c r="CI43" s="50">
        <f t="shared" si="93"/>
        <v>-0.39299270072992698</v>
      </c>
      <c r="CJ43" s="51">
        <v>2784</v>
      </c>
      <c r="CK43" s="52">
        <f t="shared" si="94"/>
        <v>-0.17948717948717952</v>
      </c>
      <c r="CL43" s="53">
        <v>2355</v>
      </c>
      <c r="CM43" s="42">
        <f t="shared" si="95"/>
        <v>1.9922044174967457E-2</v>
      </c>
      <c r="CN43" s="47">
        <v>9776</v>
      </c>
      <c r="CO43" s="42">
        <f t="shared" si="96"/>
        <v>-0.23583209567732355</v>
      </c>
      <c r="CP43" s="247">
        <v>9776</v>
      </c>
      <c r="CQ43" s="320" t="s">
        <v>11</v>
      </c>
      <c r="CR43" s="255">
        <v>2557</v>
      </c>
      <c r="CS43" s="180" t="s">
        <v>11</v>
      </c>
      <c r="CT43" s="49">
        <v>2471</v>
      </c>
      <c r="CU43" s="180" t="s">
        <v>11</v>
      </c>
      <c r="CV43" s="51">
        <v>2630</v>
      </c>
      <c r="CW43" s="180" t="s">
        <v>11</v>
      </c>
      <c r="CX43" s="47">
        <v>2030</v>
      </c>
      <c r="CY43" s="180" t="s">
        <v>11</v>
      </c>
      <c r="CZ43" s="47">
        <v>9688</v>
      </c>
      <c r="DA43" s="54">
        <f t="shared" si="97"/>
        <v>-9.0016366612111209E-3</v>
      </c>
      <c r="DB43" s="244">
        <v>2325</v>
      </c>
      <c r="DC43" s="42">
        <f>DB43/CR43-1</f>
        <v>-9.0731325772389515E-2</v>
      </c>
      <c r="DD43" s="380">
        <v>1805</v>
      </c>
      <c r="DE43" s="50">
        <f>DD43/CT43-1</f>
        <v>-0.26952650748684748</v>
      </c>
      <c r="DF43" s="51">
        <v>1916</v>
      </c>
      <c r="DG43" s="52">
        <f>DF43/CV43-1</f>
        <v>-0.27148288973384027</v>
      </c>
      <c r="DH43" s="400">
        <v>1364</v>
      </c>
      <c r="DI43" s="42">
        <f>DH43/CX43-1</f>
        <v>-0.32807881773399017</v>
      </c>
      <c r="DJ43" s="410">
        <v>7410</v>
      </c>
      <c r="DK43" s="54">
        <f>DJ43/CZ43-1</f>
        <v>-0.23513625103220481</v>
      </c>
      <c r="DL43" s="462" t="s">
        <v>98</v>
      </c>
      <c r="DM43" s="150" t="s">
        <v>11</v>
      </c>
      <c r="DN43" s="163" t="s">
        <v>97</v>
      </c>
      <c r="DO43" s="150" t="s">
        <v>11</v>
      </c>
      <c r="DP43" s="163" t="s">
        <v>98</v>
      </c>
      <c r="DQ43" s="150" t="s">
        <v>11</v>
      </c>
      <c r="DR43" s="163" t="s">
        <v>97</v>
      </c>
      <c r="DS43" s="150" t="s">
        <v>11</v>
      </c>
      <c r="DT43" s="163" t="s">
        <v>98</v>
      </c>
      <c r="DU43" s="320" t="s">
        <v>11</v>
      </c>
      <c r="DV43" s="259" t="s">
        <v>97</v>
      </c>
      <c r="DW43" s="150" t="s">
        <v>11</v>
      </c>
      <c r="DX43" s="179" t="s">
        <v>11</v>
      </c>
      <c r="DY43" s="497" t="s">
        <v>11</v>
      </c>
      <c r="DZ43" s="179" t="s">
        <v>11</v>
      </c>
      <c r="EA43" s="497" t="s">
        <v>11</v>
      </c>
      <c r="EB43" s="179" t="s">
        <v>11</v>
      </c>
      <c r="EC43" s="497" t="s">
        <v>11</v>
      </c>
      <c r="ED43" s="179" t="s">
        <v>11</v>
      </c>
      <c r="EE43" s="320" t="s">
        <v>11</v>
      </c>
      <c r="EF43" s="259" t="s">
        <v>97</v>
      </c>
      <c r="EG43" s="150" t="s">
        <v>11</v>
      </c>
      <c r="EH43" s="179" t="s">
        <v>11</v>
      </c>
      <c r="EI43" s="497" t="s">
        <v>11</v>
      </c>
      <c r="EJ43" s="179" t="s">
        <v>11</v>
      </c>
      <c r="EK43" s="497" t="s">
        <v>11</v>
      </c>
      <c r="EL43" s="179" t="s">
        <v>11</v>
      </c>
      <c r="EM43" s="497" t="s">
        <v>11</v>
      </c>
      <c r="EN43" s="179" t="s">
        <v>11</v>
      </c>
      <c r="EO43" s="320" t="s">
        <v>11</v>
      </c>
      <c r="EP43" s="259" t="s">
        <v>97</v>
      </c>
      <c r="EQ43" s="150" t="s">
        <v>11</v>
      </c>
      <c r="ER43" s="576" t="s">
        <v>97</v>
      </c>
      <c r="ES43" s="150" t="s">
        <v>11</v>
      </c>
      <c r="ET43" s="576" t="s">
        <v>97</v>
      </c>
      <c r="EU43" s="150" t="s">
        <v>11</v>
      </c>
      <c r="EV43" s="163" t="s">
        <v>97</v>
      </c>
      <c r="EW43" s="150" t="s">
        <v>11</v>
      </c>
      <c r="EX43" s="163" t="s">
        <v>97</v>
      </c>
      <c r="EY43" s="150" t="s">
        <v>11</v>
      </c>
      <c r="EZ43" s="576" t="s">
        <v>97</v>
      </c>
      <c r="FA43" s="150" t="s">
        <v>11</v>
      </c>
      <c r="FB43" s="576" t="s">
        <v>97</v>
      </c>
      <c r="FC43" s="150" t="s">
        <v>11</v>
      </c>
      <c r="FD43" s="576" t="s">
        <v>97</v>
      </c>
      <c r="FE43" s="150" t="s">
        <v>11</v>
      </c>
      <c r="FF43" s="163" t="s">
        <v>97</v>
      </c>
      <c r="FG43" s="150" t="s">
        <v>11</v>
      </c>
      <c r="FH43" s="163" t="s">
        <v>97</v>
      </c>
      <c r="FI43" s="150" t="s">
        <v>11</v>
      </c>
    </row>
    <row r="44" spans="1:165" ht="19.5" x14ac:dyDescent="0.25">
      <c r="A44" s="648"/>
      <c r="B44" s="36" t="s">
        <v>46</v>
      </c>
      <c r="C44" s="8" t="s">
        <v>4</v>
      </c>
      <c r="D44" s="9">
        <v>27726</v>
      </c>
      <c r="E44" s="10"/>
      <c r="F44" s="11">
        <v>24479</v>
      </c>
      <c r="G44" s="10"/>
      <c r="H44" s="11">
        <v>15728</v>
      </c>
      <c r="I44" s="10"/>
      <c r="J44" s="12">
        <v>10652</v>
      </c>
      <c r="K44" s="80"/>
      <c r="L44" s="37">
        <v>78585</v>
      </c>
      <c r="M44" s="119"/>
      <c r="N44" s="9">
        <v>13995</v>
      </c>
      <c r="O44" s="15">
        <v>-0.495</v>
      </c>
      <c r="P44" s="11">
        <v>15577</v>
      </c>
      <c r="Q44" s="15">
        <v>-0.36399999999999999</v>
      </c>
      <c r="R44" s="11">
        <v>16215</v>
      </c>
      <c r="S44" s="15">
        <v>3.1E-2</v>
      </c>
      <c r="T44" s="12">
        <v>9215</v>
      </c>
      <c r="U44" s="120">
        <v>-0.13400000000000001</v>
      </c>
      <c r="V44" s="37">
        <v>55002</v>
      </c>
      <c r="W44" s="45">
        <v>-0.3</v>
      </c>
      <c r="X44" s="9">
        <v>10682</v>
      </c>
      <c r="Y44" s="39">
        <v>-0.23599999999999999</v>
      </c>
      <c r="Z44" s="40">
        <v>8825</v>
      </c>
      <c r="AA44" s="41">
        <v>-0.433</v>
      </c>
      <c r="AB44" s="11">
        <v>11233</v>
      </c>
      <c r="AC44" s="15">
        <v>-0.307</v>
      </c>
      <c r="AD44" s="12">
        <v>7825</v>
      </c>
      <c r="AE44" s="113">
        <v>-0.151</v>
      </c>
      <c r="AF44" s="37">
        <v>38565</v>
      </c>
      <c r="AG44" s="45">
        <v>-0.29899999999999999</v>
      </c>
      <c r="AH44" s="38">
        <v>11466</v>
      </c>
      <c r="AI44" s="42">
        <v>7.2999999999999995E-2</v>
      </c>
      <c r="AJ44" s="40">
        <v>11045</v>
      </c>
      <c r="AK44" s="42">
        <v>0.2515</v>
      </c>
      <c r="AL44" s="43">
        <v>11603</v>
      </c>
      <c r="AM44" s="15">
        <v>3.3000000000000002E-2</v>
      </c>
      <c r="AN44" s="43">
        <v>6749</v>
      </c>
      <c r="AO44" s="42">
        <v>-0.13700000000000001</v>
      </c>
      <c r="AP44" s="37">
        <v>40863</v>
      </c>
      <c r="AQ44" s="42">
        <v>5.9499999999999997E-2</v>
      </c>
      <c r="AR44" s="38">
        <v>8534</v>
      </c>
      <c r="AS44" s="42">
        <v>-0.255</v>
      </c>
      <c r="AT44" s="43">
        <v>7495</v>
      </c>
      <c r="AU44" s="42">
        <v>-0.32100000000000001</v>
      </c>
      <c r="AV44" s="43">
        <v>9273</v>
      </c>
      <c r="AW44" s="15">
        <v>-0.2</v>
      </c>
      <c r="AX44" s="43">
        <v>6642</v>
      </c>
      <c r="AY44" s="45">
        <v>-1.6E-2</v>
      </c>
      <c r="AZ44" s="44">
        <v>31944</v>
      </c>
      <c r="BA44" s="45">
        <v>-0.218</v>
      </c>
      <c r="BB44" s="38">
        <v>7794</v>
      </c>
      <c r="BC44" s="42">
        <v>-8.5999999999999993E-2</v>
      </c>
      <c r="BD44" s="43">
        <v>5979</v>
      </c>
      <c r="BE44" s="42">
        <v>-0.20200000000000001</v>
      </c>
      <c r="BF44" s="43">
        <v>8027</v>
      </c>
      <c r="BG44" s="42">
        <v>-0.13400000000000001</v>
      </c>
      <c r="BH44" s="46">
        <v>5481</v>
      </c>
      <c r="BI44" s="42">
        <f t="shared" si="80"/>
        <v>-0.17479674796747968</v>
      </c>
      <c r="BJ44" s="47">
        <v>27281</v>
      </c>
      <c r="BK44" s="42">
        <f t="shared" si="81"/>
        <v>-0.14597420485850243</v>
      </c>
      <c r="BL44" s="48">
        <v>6219</v>
      </c>
      <c r="BM44" s="42">
        <f t="shared" si="82"/>
        <v>-0.20207852193995379</v>
      </c>
      <c r="BN44" s="49">
        <v>5755</v>
      </c>
      <c r="BO44" s="50">
        <f t="shared" si="83"/>
        <v>-3.7464458939622025E-2</v>
      </c>
      <c r="BP44" s="51">
        <v>7361</v>
      </c>
      <c r="BQ44" s="52">
        <f t="shared" si="84"/>
        <v>-8.2969976329886674E-2</v>
      </c>
      <c r="BR44" s="53">
        <v>5853</v>
      </c>
      <c r="BS44" s="42">
        <f t="shared" si="85"/>
        <v>6.7870826491516212E-2</v>
      </c>
      <c r="BT44" s="47">
        <v>25188</v>
      </c>
      <c r="BU44" s="54">
        <f t="shared" si="86"/>
        <v>-7.6720061581320387E-2</v>
      </c>
      <c r="BV44" s="48">
        <v>7050</v>
      </c>
      <c r="BW44" s="42">
        <f t="shared" si="87"/>
        <v>0.13362276893391223</v>
      </c>
      <c r="BX44" s="49">
        <v>6178</v>
      </c>
      <c r="BY44" s="50">
        <f t="shared" si="88"/>
        <v>7.3501303214595914E-2</v>
      </c>
      <c r="BZ44" s="51">
        <v>6814</v>
      </c>
      <c r="CA44" s="52">
        <f t="shared" si="89"/>
        <v>-7.4310555631028397E-2</v>
      </c>
      <c r="CB44" s="53">
        <v>5542</v>
      </c>
      <c r="CC44" s="42">
        <f t="shared" si="90"/>
        <v>-5.3135144370408338E-2</v>
      </c>
      <c r="CD44" s="47">
        <v>25584</v>
      </c>
      <c r="CE44" s="54">
        <f t="shared" si="91"/>
        <v>1.5721772272510703E-2</v>
      </c>
      <c r="CF44" s="48">
        <v>4717</v>
      </c>
      <c r="CG44" s="42">
        <f t="shared" si="92"/>
        <v>-0.33092198581560284</v>
      </c>
      <c r="CH44" s="49">
        <v>3364</v>
      </c>
      <c r="CI44" s="50">
        <f t="shared" si="93"/>
        <v>-0.45548721269019099</v>
      </c>
      <c r="CJ44" s="51">
        <v>5646</v>
      </c>
      <c r="CK44" s="52">
        <f t="shared" si="94"/>
        <v>-0.17141179923686523</v>
      </c>
      <c r="CL44" s="53">
        <v>4705</v>
      </c>
      <c r="CM44" s="42">
        <f t="shared" si="95"/>
        <v>-0.15102850956333458</v>
      </c>
      <c r="CN44" s="47">
        <v>18432</v>
      </c>
      <c r="CO44" s="42">
        <f t="shared" si="96"/>
        <v>-0.27954971857410882</v>
      </c>
      <c r="CP44" s="247">
        <v>18432</v>
      </c>
      <c r="CQ44" s="320" t="s">
        <v>11</v>
      </c>
      <c r="CR44" s="255">
        <v>4720</v>
      </c>
      <c r="CS44" s="180" t="s">
        <v>11</v>
      </c>
      <c r="CT44" s="49">
        <v>4824</v>
      </c>
      <c r="CU44" s="180" t="s">
        <v>11</v>
      </c>
      <c r="CV44" s="51">
        <v>5562</v>
      </c>
      <c r="CW44" s="180" t="s">
        <v>11</v>
      </c>
      <c r="CX44" s="47">
        <v>4131</v>
      </c>
      <c r="CY44" s="180" t="s">
        <v>11</v>
      </c>
      <c r="CZ44" s="47">
        <v>19237</v>
      </c>
      <c r="DA44" s="54">
        <f t="shared" si="97"/>
        <v>4.367404513888884E-2</v>
      </c>
      <c r="DB44" s="244">
        <v>4825</v>
      </c>
      <c r="DC44" s="42">
        <f>DB44/CR44-1</f>
        <v>2.2245762711864403E-2</v>
      </c>
      <c r="DD44" s="380">
        <v>4036</v>
      </c>
      <c r="DE44" s="50">
        <f>DD44/CT44-1</f>
        <v>-0.16334991708126034</v>
      </c>
      <c r="DF44" s="51">
        <v>4452</v>
      </c>
      <c r="DG44" s="52">
        <f>DF44/CV44-1</f>
        <v>-0.19956850053937436</v>
      </c>
      <c r="DH44" s="400">
        <v>3670</v>
      </c>
      <c r="DI44" s="42">
        <f>DH44/CX44-1</f>
        <v>-0.11159525538610504</v>
      </c>
      <c r="DJ44" s="410">
        <v>16983</v>
      </c>
      <c r="DK44" s="54">
        <f>DJ44/CZ44-1</f>
        <v>-0.11717003690804184</v>
      </c>
      <c r="DL44" s="462" t="s">
        <v>98</v>
      </c>
      <c r="DM44" s="150" t="s">
        <v>11</v>
      </c>
      <c r="DN44" s="163" t="s">
        <v>97</v>
      </c>
      <c r="DO44" s="150" t="s">
        <v>98</v>
      </c>
      <c r="DP44" s="163" t="s">
        <v>98</v>
      </c>
      <c r="DQ44" s="150" t="s">
        <v>11</v>
      </c>
      <c r="DR44" s="163" t="s">
        <v>97</v>
      </c>
      <c r="DS44" s="150" t="s">
        <v>11</v>
      </c>
      <c r="DT44" s="163" t="s">
        <v>98</v>
      </c>
      <c r="DU44" s="320" t="s">
        <v>11</v>
      </c>
      <c r="DV44" s="251" t="s">
        <v>97</v>
      </c>
      <c r="DW44" s="150" t="s">
        <v>11</v>
      </c>
      <c r="DX44" s="179" t="s">
        <v>98</v>
      </c>
      <c r="DY44" s="497" t="s">
        <v>98</v>
      </c>
      <c r="DZ44" s="179" t="s">
        <v>8</v>
      </c>
      <c r="EA44" s="497" t="s">
        <v>8</v>
      </c>
      <c r="EB44" s="179" t="s">
        <v>8</v>
      </c>
      <c r="EC44" s="497" t="s">
        <v>8</v>
      </c>
      <c r="ED44" s="179" t="s">
        <v>8</v>
      </c>
      <c r="EE44" s="320" t="s">
        <v>11</v>
      </c>
      <c r="EF44" s="251" t="s">
        <v>97</v>
      </c>
      <c r="EG44" s="150" t="s">
        <v>11</v>
      </c>
      <c r="EH44" s="179" t="s">
        <v>8</v>
      </c>
      <c r="EI44" s="497" t="s">
        <v>8</v>
      </c>
      <c r="EJ44" s="179" t="s">
        <v>8</v>
      </c>
      <c r="EK44" s="497" t="s">
        <v>8</v>
      </c>
      <c r="EL44" s="179" t="s">
        <v>8</v>
      </c>
      <c r="EM44" s="497" t="s">
        <v>8</v>
      </c>
      <c r="EN44" s="179" t="s">
        <v>8</v>
      </c>
      <c r="EO44" s="320" t="s">
        <v>11</v>
      </c>
      <c r="EP44" s="251" t="s">
        <v>97</v>
      </c>
      <c r="EQ44" s="150" t="s">
        <v>11</v>
      </c>
      <c r="ER44" s="577" t="s">
        <v>97</v>
      </c>
      <c r="ES44" s="150" t="s">
        <v>11</v>
      </c>
      <c r="ET44" s="577" t="s">
        <v>97</v>
      </c>
      <c r="EU44" s="150" t="s">
        <v>11</v>
      </c>
      <c r="EV44" s="163" t="s">
        <v>97</v>
      </c>
      <c r="EW44" s="150" t="s">
        <v>11</v>
      </c>
      <c r="EX44" s="163" t="s">
        <v>97</v>
      </c>
      <c r="EY44" s="150" t="s">
        <v>11</v>
      </c>
      <c r="EZ44" s="577" t="s">
        <v>97</v>
      </c>
      <c r="FA44" s="150" t="s">
        <v>11</v>
      </c>
      <c r="FB44" s="577" t="s">
        <v>97</v>
      </c>
      <c r="FC44" s="150" t="s">
        <v>11</v>
      </c>
      <c r="FD44" s="577" t="s">
        <v>97</v>
      </c>
      <c r="FE44" s="150" t="s">
        <v>11</v>
      </c>
      <c r="FF44" s="163" t="s">
        <v>97</v>
      </c>
      <c r="FG44" s="150" t="s">
        <v>11</v>
      </c>
      <c r="FH44" s="163" t="s">
        <v>97</v>
      </c>
      <c r="FI44" s="150" t="s">
        <v>11</v>
      </c>
    </row>
    <row r="45" spans="1:165" s="343" customFormat="1" ht="19.5" x14ac:dyDescent="0.25">
      <c r="A45" s="648"/>
      <c r="B45" s="344" t="s">
        <v>66</v>
      </c>
      <c r="C45" s="345" t="s">
        <v>67</v>
      </c>
      <c r="D45" s="157" t="s">
        <v>50</v>
      </c>
      <c r="E45" s="290"/>
      <c r="F45" s="146" t="s">
        <v>50</v>
      </c>
      <c r="G45" s="294"/>
      <c r="H45" s="158" t="s">
        <v>50</v>
      </c>
      <c r="I45" s="290"/>
      <c r="J45" s="146" t="s">
        <v>50</v>
      </c>
      <c r="K45" s="290"/>
      <c r="L45" s="157" t="s">
        <v>50</v>
      </c>
      <c r="M45" s="290"/>
      <c r="N45" s="157" t="s">
        <v>50</v>
      </c>
      <c r="O45" s="180" t="s">
        <v>50</v>
      </c>
      <c r="P45" s="146" t="s">
        <v>50</v>
      </c>
      <c r="Q45" s="179" t="s">
        <v>50</v>
      </c>
      <c r="R45" s="158" t="s">
        <v>50</v>
      </c>
      <c r="S45" s="180" t="s">
        <v>50</v>
      </c>
      <c r="T45" s="146" t="s">
        <v>50</v>
      </c>
      <c r="U45" s="180" t="s">
        <v>50</v>
      </c>
      <c r="V45" s="157" t="s">
        <v>50</v>
      </c>
      <c r="W45" s="180" t="s">
        <v>50</v>
      </c>
      <c r="X45" s="159" t="s">
        <v>50</v>
      </c>
      <c r="Y45" s="299" t="s">
        <v>50</v>
      </c>
      <c r="Z45" s="160" t="s">
        <v>50</v>
      </c>
      <c r="AA45" s="301" t="s">
        <v>50</v>
      </c>
      <c r="AB45" s="158" t="s">
        <v>50</v>
      </c>
      <c r="AC45" s="180" t="s">
        <v>50</v>
      </c>
      <c r="AD45" s="146" t="s">
        <v>50</v>
      </c>
      <c r="AE45" s="180" t="s">
        <v>50</v>
      </c>
      <c r="AF45" s="157" t="s">
        <v>50</v>
      </c>
      <c r="AG45" s="180" t="s">
        <v>50</v>
      </c>
      <c r="AH45" s="157" t="s">
        <v>50</v>
      </c>
      <c r="AI45" s="179" t="s">
        <v>50</v>
      </c>
      <c r="AJ45" s="146" t="s">
        <v>50</v>
      </c>
      <c r="AK45" s="180" t="s">
        <v>50</v>
      </c>
      <c r="AL45" s="146" t="s">
        <v>50</v>
      </c>
      <c r="AM45" s="179" t="s">
        <v>50</v>
      </c>
      <c r="AN45" s="146" t="s">
        <v>50</v>
      </c>
      <c r="AO45" s="180" t="s">
        <v>50</v>
      </c>
      <c r="AP45" s="157" t="s">
        <v>50</v>
      </c>
      <c r="AQ45" s="150" t="s">
        <v>50</v>
      </c>
      <c r="AR45" s="146" t="s">
        <v>50</v>
      </c>
      <c r="AS45" s="179" t="s">
        <v>50</v>
      </c>
      <c r="AT45" s="146" t="s">
        <v>50</v>
      </c>
      <c r="AU45" s="180" t="s">
        <v>50</v>
      </c>
      <c r="AV45" s="146" t="s">
        <v>50</v>
      </c>
      <c r="AW45" s="179" t="s">
        <v>50</v>
      </c>
      <c r="AX45" s="146" t="s">
        <v>50</v>
      </c>
      <c r="AY45" s="179" t="s">
        <v>50</v>
      </c>
      <c r="AZ45" s="161" t="s">
        <v>50</v>
      </c>
      <c r="BA45" s="180" t="s">
        <v>50</v>
      </c>
      <c r="BB45" s="157" t="s">
        <v>50</v>
      </c>
      <c r="BC45" s="179" t="s">
        <v>50</v>
      </c>
      <c r="BD45" s="146" t="s">
        <v>11</v>
      </c>
      <c r="BE45" s="179" t="s">
        <v>50</v>
      </c>
      <c r="BF45" s="146" t="s">
        <v>50</v>
      </c>
      <c r="BG45" s="180" t="s">
        <v>50</v>
      </c>
      <c r="BH45" s="146" t="s">
        <v>11</v>
      </c>
      <c r="BI45" s="180" t="s">
        <v>15</v>
      </c>
      <c r="BJ45" s="157" t="s">
        <v>11</v>
      </c>
      <c r="BK45" s="180" t="s">
        <v>15</v>
      </c>
      <c r="BL45" s="159" t="s">
        <v>11</v>
      </c>
      <c r="BM45" s="180" t="s">
        <v>8</v>
      </c>
      <c r="BN45" s="162" t="s">
        <v>11</v>
      </c>
      <c r="BO45" s="193" t="s">
        <v>50</v>
      </c>
      <c r="BP45" s="163" t="s">
        <v>11</v>
      </c>
      <c r="BQ45" s="314" t="s">
        <v>50</v>
      </c>
      <c r="BR45" s="158" t="s">
        <v>11</v>
      </c>
      <c r="BS45" s="180" t="s">
        <v>8</v>
      </c>
      <c r="BT45" s="157" t="s">
        <v>11</v>
      </c>
      <c r="BU45" s="320" t="s">
        <v>8</v>
      </c>
      <c r="BV45" s="159" t="s">
        <v>11</v>
      </c>
      <c r="BW45" s="180" t="s">
        <v>11</v>
      </c>
      <c r="BX45" s="162" t="s">
        <v>11</v>
      </c>
      <c r="BY45" s="193" t="s">
        <v>11</v>
      </c>
      <c r="BZ45" s="163" t="s">
        <v>11</v>
      </c>
      <c r="CA45" s="314" t="s">
        <v>11</v>
      </c>
      <c r="CB45" s="158" t="s">
        <v>11</v>
      </c>
      <c r="CC45" s="180" t="s">
        <v>11</v>
      </c>
      <c r="CD45" s="157" t="s">
        <v>11</v>
      </c>
      <c r="CE45" s="320" t="s">
        <v>11</v>
      </c>
      <c r="CF45" s="159" t="s">
        <v>11</v>
      </c>
      <c r="CG45" s="180" t="s">
        <v>11</v>
      </c>
      <c r="CH45" s="162" t="s">
        <v>11</v>
      </c>
      <c r="CI45" s="193" t="s">
        <v>11</v>
      </c>
      <c r="CJ45" s="163" t="s">
        <v>11</v>
      </c>
      <c r="CK45" s="314" t="s">
        <v>11</v>
      </c>
      <c r="CL45" s="158" t="s">
        <v>11</v>
      </c>
      <c r="CM45" s="180" t="s">
        <v>11</v>
      </c>
      <c r="CN45" s="157" t="s">
        <v>11</v>
      </c>
      <c r="CO45" s="180" t="s">
        <v>11</v>
      </c>
      <c r="CP45" s="251" t="s">
        <v>11</v>
      </c>
      <c r="CQ45" s="320" t="s">
        <v>11</v>
      </c>
      <c r="CR45" s="259" t="s">
        <v>11</v>
      </c>
      <c r="CS45" s="180" t="s">
        <v>11</v>
      </c>
      <c r="CT45" s="162" t="s">
        <v>11</v>
      </c>
      <c r="CU45" s="180" t="s">
        <v>11</v>
      </c>
      <c r="CV45" s="163" t="s">
        <v>11</v>
      </c>
      <c r="CW45" s="180" t="s">
        <v>11</v>
      </c>
      <c r="CX45" s="157" t="s">
        <v>11</v>
      </c>
      <c r="CY45" s="180" t="s">
        <v>11</v>
      </c>
      <c r="CZ45" s="157" t="s">
        <v>11</v>
      </c>
      <c r="DA45" s="320" t="s">
        <v>11</v>
      </c>
      <c r="DB45" s="360">
        <v>487</v>
      </c>
      <c r="DC45" s="180" t="s">
        <v>11</v>
      </c>
      <c r="DD45" s="361">
        <v>286</v>
      </c>
      <c r="DE45" s="193" t="s">
        <v>11</v>
      </c>
      <c r="DF45" s="362">
        <v>302</v>
      </c>
      <c r="DG45" s="314" t="s">
        <v>11</v>
      </c>
      <c r="DH45" s="362">
        <v>277</v>
      </c>
      <c r="DI45" s="314" t="s">
        <v>11</v>
      </c>
      <c r="DJ45" s="363">
        <v>1352</v>
      </c>
      <c r="DK45" s="320" t="s">
        <v>11</v>
      </c>
      <c r="DL45" s="462" t="s">
        <v>98</v>
      </c>
      <c r="DM45" s="150" t="s">
        <v>11</v>
      </c>
      <c r="DN45" s="163" t="s">
        <v>97</v>
      </c>
      <c r="DO45" s="150" t="s">
        <v>11</v>
      </c>
      <c r="DP45" s="163" t="s">
        <v>98</v>
      </c>
      <c r="DQ45" s="150" t="s">
        <v>11</v>
      </c>
      <c r="DR45" s="163" t="s">
        <v>97</v>
      </c>
      <c r="DS45" s="150" t="s">
        <v>11</v>
      </c>
      <c r="DT45" s="163" t="s">
        <v>98</v>
      </c>
      <c r="DU45" s="180" t="s">
        <v>11</v>
      </c>
      <c r="DV45" s="251" t="s">
        <v>97</v>
      </c>
      <c r="DW45" s="150" t="s">
        <v>11</v>
      </c>
      <c r="DX45" s="179" t="s">
        <v>11</v>
      </c>
      <c r="DY45" s="497" t="s">
        <v>11</v>
      </c>
      <c r="DZ45" s="179" t="s">
        <v>11</v>
      </c>
      <c r="EA45" s="497" t="s">
        <v>11</v>
      </c>
      <c r="EB45" s="179" t="s">
        <v>11</v>
      </c>
      <c r="EC45" s="497" t="s">
        <v>11</v>
      </c>
      <c r="ED45" s="179" t="s">
        <v>11</v>
      </c>
      <c r="EE45" s="320" t="s">
        <v>11</v>
      </c>
      <c r="EF45" s="251" t="s">
        <v>97</v>
      </c>
      <c r="EG45" s="150" t="s">
        <v>11</v>
      </c>
      <c r="EH45" s="179" t="s">
        <v>11</v>
      </c>
      <c r="EI45" s="497" t="s">
        <v>11</v>
      </c>
      <c r="EJ45" s="179" t="s">
        <v>11</v>
      </c>
      <c r="EK45" s="497" t="s">
        <v>11</v>
      </c>
      <c r="EL45" s="179" t="s">
        <v>11</v>
      </c>
      <c r="EM45" s="497" t="s">
        <v>11</v>
      </c>
      <c r="EN45" s="179" t="s">
        <v>11</v>
      </c>
      <c r="EO45" s="320" t="s">
        <v>11</v>
      </c>
      <c r="EP45" s="251" t="s">
        <v>97</v>
      </c>
      <c r="EQ45" s="150" t="s">
        <v>11</v>
      </c>
      <c r="ER45" s="577" t="s">
        <v>97</v>
      </c>
      <c r="ES45" s="150" t="s">
        <v>11</v>
      </c>
      <c r="ET45" s="577" t="s">
        <v>97</v>
      </c>
      <c r="EU45" s="150" t="s">
        <v>11</v>
      </c>
      <c r="EV45" s="163" t="s">
        <v>97</v>
      </c>
      <c r="EW45" s="150" t="s">
        <v>11</v>
      </c>
      <c r="EX45" s="163" t="s">
        <v>97</v>
      </c>
      <c r="EY45" s="150" t="s">
        <v>11</v>
      </c>
      <c r="EZ45" s="577" t="s">
        <v>97</v>
      </c>
      <c r="FA45" s="150" t="s">
        <v>11</v>
      </c>
      <c r="FB45" s="577" t="s">
        <v>97</v>
      </c>
      <c r="FC45" s="150" t="s">
        <v>11</v>
      </c>
      <c r="FD45" s="577" t="s">
        <v>97</v>
      </c>
      <c r="FE45" s="150" t="s">
        <v>11</v>
      </c>
      <c r="FF45" s="163" t="s">
        <v>97</v>
      </c>
      <c r="FG45" s="150" t="s">
        <v>11</v>
      </c>
      <c r="FH45" s="163" t="s">
        <v>97</v>
      </c>
      <c r="FI45" s="150" t="s">
        <v>11</v>
      </c>
    </row>
    <row r="46" spans="1:165" ht="19.5" x14ac:dyDescent="0.25">
      <c r="A46" s="648"/>
      <c r="B46" s="36" t="s">
        <v>47</v>
      </c>
      <c r="C46" s="8" t="s">
        <v>5</v>
      </c>
      <c r="D46" s="9">
        <v>16124</v>
      </c>
      <c r="E46" s="10"/>
      <c r="F46" s="11">
        <v>16635</v>
      </c>
      <c r="G46" s="10"/>
      <c r="H46" s="11">
        <v>11858</v>
      </c>
      <c r="I46" s="10"/>
      <c r="J46" s="12">
        <v>8725</v>
      </c>
      <c r="K46" s="80"/>
      <c r="L46" s="37">
        <v>53342</v>
      </c>
      <c r="M46" s="119"/>
      <c r="N46" s="9">
        <v>10530</v>
      </c>
      <c r="O46" s="15">
        <v>-0.34699999999999998</v>
      </c>
      <c r="P46" s="11">
        <v>11514</v>
      </c>
      <c r="Q46" s="15">
        <v>-0.308</v>
      </c>
      <c r="R46" s="11">
        <v>9447</v>
      </c>
      <c r="S46" s="15">
        <v>-0.20300000000000001</v>
      </c>
      <c r="T46" s="12">
        <v>10632</v>
      </c>
      <c r="U46" s="120">
        <v>0.218</v>
      </c>
      <c r="V46" s="37">
        <v>42123</v>
      </c>
      <c r="W46" s="45">
        <v>-0.21</v>
      </c>
      <c r="X46" s="9">
        <v>8663</v>
      </c>
      <c r="Y46" s="39">
        <v>-0.17699999999999999</v>
      </c>
      <c r="Z46" s="40">
        <v>8824</v>
      </c>
      <c r="AA46" s="41">
        <v>-0.23300000000000001</v>
      </c>
      <c r="AB46" s="11">
        <v>7065</v>
      </c>
      <c r="AC46" s="15">
        <v>-0.252</v>
      </c>
      <c r="AD46" s="12">
        <v>7297</v>
      </c>
      <c r="AE46" s="113">
        <v>-0.313</v>
      </c>
      <c r="AF46" s="37">
        <v>31849</v>
      </c>
      <c r="AG46" s="45">
        <v>-0.24299999999999999</v>
      </c>
      <c r="AH46" s="38">
        <v>9375</v>
      </c>
      <c r="AI46" s="42">
        <v>8.2000000000000003E-2</v>
      </c>
      <c r="AJ46" s="40">
        <v>10768</v>
      </c>
      <c r="AK46" s="42">
        <v>0.22</v>
      </c>
      <c r="AL46" s="43">
        <v>6667</v>
      </c>
      <c r="AM46" s="15">
        <v>-5.6000000000000001E-2</v>
      </c>
      <c r="AN46" s="43">
        <v>5977</v>
      </c>
      <c r="AO46" s="42">
        <v>-0.18079999999999999</v>
      </c>
      <c r="AP46" s="37">
        <v>32787</v>
      </c>
      <c r="AQ46" s="42">
        <v>2.9000000000000001E-2</v>
      </c>
      <c r="AR46" s="38">
        <v>7455</v>
      </c>
      <c r="AS46" s="42">
        <v>-0.20479999999999998</v>
      </c>
      <c r="AT46" s="43">
        <v>6555</v>
      </c>
      <c r="AU46" s="42">
        <v>-0.39100000000000001</v>
      </c>
      <c r="AV46" s="43">
        <v>5840</v>
      </c>
      <c r="AW46" s="15">
        <v>-0.12</v>
      </c>
      <c r="AX46" s="43">
        <v>4854</v>
      </c>
      <c r="AY46" s="45">
        <v>-0.188</v>
      </c>
      <c r="AZ46" s="44">
        <v>24704</v>
      </c>
      <c r="BA46" s="45">
        <v>-0.247</v>
      </c>
      <c r="BB46" s="38">
        <v>5903</v>
      </c>
      <c r="BC46" s="42">
        <v>-0.20799999999999999</v>
      </c>
      <c r="BD46" s="43">
        <v>5762</v>
      </c>
      <c r="BE46" s="42">
        <v>-0.12089999999999999</v>
      </c>
      <c r="BF46" s="43">
        <v>5574</v>
      </c>
      <c r="BG46" s="42">
        <v>-4.5999999999999999E-2</v>
      </c>
      <c r="BH46" s="46">
        <v>4474</v>
      </c>
      <c r="BI46" s="42">
        <f>BH46/AX46-1</f>
        <v>-7.8285949732179616E-2</v>
      </c>
      <c r="BJ46" s="47">
        <v>21713</v>
      </c>
      <c r="BK46" s="42">
        <f>BJ46/AZ46-1</f>
        <v>-0.12107351036269431</v>
      </c>
      <c r="BL46" s="48">
        <v>4061</v>
      </c>
      <c r="BM46" s="42">
        <f>BL46/BB46-1</f>
        <v>-0.31204472302219211</v>
      </c>
      <c r="BN46" s="49">
        <v>4433</v>
      </c>
      <c r="BO46" s="50">
        <f>BN46/BD46-1</f>
        <v>-0.2306490801804929</v>
      </c>
      <c r="BP46" s="51">
        <v>4597</v>
      </c>
      <c r="BQ46" s="52">
        <f>BP46/BF46-1</f>
        <v>-0.17527807678507357</v>
      </c>
      <c r="BR46" s="53">
        <v>3882</v>
      </c>
      <c r="BS46" s="42">
        <f>BR46/BH46-1</f>
        <v>-0.13232007152436298</v>
      </c>
      <c r="BT46" s="47">
        <v>16973</v>
      </c>
      <c r="BU46" s="54">
        <f>BT46/BJ46-1</f>
        <v>-0.21830239948417995</v>
      </c>
      <c r="BV46" s="48">
        <v>3956</v>
      </c>
      <c r="BW46" s="42">
        <f>BV46/BL46-1</f>
        <v>-2.5855700566362994E-2</v>
      </c>
      <c r="BX46" s="49">
        <v>3821</v>
      </c>
      <c r="BY46" s="50">
        <f>BX46/BN46-1</f>
        <v>-0.1380554928942026</v>
      </c>
      <c r="BZ46" s="51">
        <v>4119</v>
      </c>
      <c r="CA46" s="52">
        <f>BZ46/BP46-1</f>
        <v>-0.10398085708070481</v>
      </c>
      <c r="CB46" s="53">
        <v>3321</v>
      </c>
      <c r="CC46" s="42">
        <f>CB46/BR46-1</f>
        <v>-0.1445131375579598</v>
      </c>
      <c r="CD46" s="47">
        <v>15217</v>
      </c>
      <c r="CE46" s="54">
        <f>CD46/BT46-1</f>
        <v>-0.10345843398338539</v>
      </c>
      <c r="CF46" s="48">
        <v>3585</v>
      </c>
      <c r="CG46" s="42">
        <f>CF46/BV46-1</f>
        <v>-9.3781597573306397E-2</v>
      </c>
      <c r="CH46" s="49">
        <v>2900</v>
      </c>
      <c r="CI46" s="50">
        <f>CH46/BX46-1</f>
        <v>-0.24103637791154153</v>
      </c>
      <c r="CJ46" s="51">
        <v>4188</v>
      </c>
      <c r="CK46" s="52">
        <f>CJ46/BZ46-1</f>
        <v>1.6751638747268816E-2</v>
      </c>
      <c r="CL46" s="53">
        <v>3722</v>
      </c>
      <c r="CM46" s="42">
        <f>CL46/CB46-1</f>
        <v>0.12074676302318577</v>
      </c>
      <c r="CN46" s="47">
        <v>14395</v>
      </c>
      <c r="CO46" s="42">
        <f>CN46/CD46-1</f>
        <v>-5.4018531905106082E-2</v>
      </c>
      <c r="CP46" s="247">
        <v>13747</v>
      </c>
      <c r="CQ46" s="320" t="s">
        <v>11</v>
      </c>
      <c r="CR46" s="255">
        <v>3359</v>
      </c>
      <c r="CS46" s="180" t="s">
        <v>11</v>
      </c>
      <c r="CT46" s="49">
        <v>3137</v>
      </c>
      <c r="CU46" s="180" t="s">
        <v>11</v>
      </c>
      <c r="CV46" s="51">
        <v>3943</v>
      </c>
      <c r="CW46" s="180" t="s">
        <v>11</v>
      </c>
      <c r="CX46" s="47">
        <v>2383</v>
      </c>
      <c r="CY46" s="180" t="s">
        <v>11</v>
      </c>
      <c r="CZ46" s="47">
        <v>12822</v>
      </c>
      <c r="DA46" s="54">
        <f>CZ46/CP46-1</f>
        <v>-6.7287408161780804E-2</v>
      </c>
      <c r="DB46" s="244">
        <v>2412</v>
      </c>
      <c r="DC46" s="193" t="s">
        <v>11</v>
      </c>
      <c r="DD46" s="380">
        <v>2138</v>
      </c>
      <c r="DE46" s="193" t="s">
        <v>11</v>
      </c>
      <c r="DF46" s="51">
        <v>2150</v>
      </c>
      <c r="DG46" s="193" t="s">
        <v>11</v>
      </c>
      <c r="DH46" s="401">
        <v>1771</v>
      </c>
      <c r="DI46" s="193" t="s">
        <v>11</v>
      </c>
      <c r="DJ46" s="410">
        <v>8471</v>
      </c>
      <c r="DK46" s="320" t="s">
        <v>11</v>
      </c>
      <c r="DL46" s="462" t="s">
        <v>98</v>
      </c>
      <c r="DM46" s="150" t="s">
        <v>11</v>
      </c>
      <c r="DN46" s="163" t="s">
        <v>97</v>
      </c>
      <c r="DO46" s="150" t="s">
        <v>11</v>
      </c>
      <c r="DP46" s="163" t="s">
        <v>98</v>
      </c>
      <c r="DQ46" s="150" t="s">
        <v>11</v>
      </c>
      <c r="DR46" s="163" t="s">
        <v>97</v>
      </c>
      <c r="DS46" s="150" t="s">
        <v>11</v>
      </c>
      <c r="DT46" s="163" t="s">
        <v>98</v>
      </c>
      <c r="DU46" s="180" t="s">
        <v>11</v>
      </c>
      <c r="DV46" s="251" t="s">
        <v>97</v>
      </c>
      <c r="DW46" s="150" t="s">
        <v>11</v>
      </c>
      <c r="DX46" s="179" t="s">
        <v>11</v>
      </c>
      <c r="DY46" s="497" t="s">
        <v>11</v>
      </c>
      <c r="DZ46" s="179" t="s">
        <v>11</v>
      </c>
      <c r="EA46" s="497" t="s">
        <v>11</v>
      </c>
      <c r="EB46" s="179" t="s">
        <v>11</v>
      </c>
      <c r="EC46" s="497" t="s">
        <v>11</v>
      </c>
      <c r="ED46" s="179" t="s">
        <v>11</v>
      </c>
      <c r="EE46" s="320" t="s">
        <v>11</v>
      </c>
      <c r="EF46" s="251" t="s">
        <v>97</v>
      </c>
      <c r="EG46" s="150" t="s">
        <v>11</v>
      </c>
      <c r="EH46" s="179" t="s">
        <v>11</v>
      </c>
      <c r="EI46" s="497" t="s">
        <v>11</v>
      </c>
      <c r="EJ46" s="179" t="s">
        <v>11</v>
      </c>
      <c r="EK46" s="497" t="s">
        <v>11</v>
      </c>
      <c r="EL46" s="179" t="s">
        <v>11</v>
      </c>
      <c r="EM46" s="497" t="s">
        <v>11</v>
      </c>
      <c r="EN46" s="179" t="s">
        <v>11</v>
      </c>
      <c r="EO46" s="320" t="s">
        <v>11</v>
      </c>
      <c r="EP46" s="251" t="s">
        <v>97</v>
      </c>
      <c r="EQ46" s="150" t="s">
        <v>11</v>
      </c>
      <c r="ER46" s="577" t="s">
        <v>97</v>
      </c>
      <c r="ES46" s="150" t="s">
        <v>11</v>
      </c>
      <c r="ET46" s="577" t="s">
        <v>97</v>
      </c>
      <c r="EU46" s="150" t="s">
        <v>11</v>
      </c>
      <c r="EV46" s="163" t="s">
        <v>97</v>
      </c>
      <c r="EW46" s="150" t="s">
        <v>11</v>
      </c>
      <c r="EX46" s="163" t="s">
        <v>97</v>
      </c>
      <c r="EY46" s="150" t="s">
        <v>11</v>
      </c>
      <c r="EZ46" s="577" t="s">
        <v>97</v>
      </c>
      <c r="FA46" s="150" t="s">
        <v>11</v>
      </c>
      <c r="FB46" s="577" t="s">
        <v>97</v>
      </c>
      <c r="FC46" s="150" t="s">
        <v>11</v>
      </c>
      <c r="FD46" s="577" t="s">
        <v>97</v>
      </c>
      <c r="FE46" s="150" t="s">
        <v>11</v>
      </c>
      <c r="FF46" s="163" t="s">
        <v>97</v>
      </c>
      <c r="FG46" s="150" t="s">
        <v>11</v>
      </c>
      <c r="FH46" s="163" t="s">
        <v>97</v>
      </c>
      <c r="FI46" s="150" t="s">
        <v>11</v>
      </c>
    </row>
    <row r="47" spans="1:165" ht="20.25" thickBot="1" x14ac:dyDescent="0.3">
      <c r="A47" s="648"/>
      <c r="B47" s="55" t="s">
        <v>48</v>
      </c>
      <c r="C47" s="56" t="s">
        <v>6</v>
      </c>
      <c r="D47" s="57">
        <v>2136</v>
      </c>
      <c r="E47" s="58"/>
      <c r="F47" s="59">
        <v>3556</v>
      </c>
      <c r="G47" s="58"/>
      <c r="H47" s="59">
        <v>1211</v>
      </c>
      <c r="I47" s="58"/>
      <c r="J47" s="60">
        <v>1807</v>
      </c>
      <c r="K47" s="140"/>
      <c r="L47" s="62">
        <v>8710</v>
      </c>
      <c r="M47" s="63"/>
      <c r="N47" s="57">
        <v>1770</v>
      </c>
      <c r="O47" s="64">
        <v>-0.17100000000000001</v>
      </c>
      <c r="P47" s="59">
        <v>2078</v>
      </c>
      <c r="Q47" s="64">
        <v>-0.41599999999999998</v>
      </c>
      <c r="R47" s="59">
        <v>2591</v>
      </c>
      <c r="S47" s="64">
        <v>1.139</v>
      </c>
      <c r="T47" s="60">
        <v>2584</v>
      </c>
      <c r="U47" s="65">
        <v>0.43</v>
      </c>
      <c r="V47" s="62">
        <v>9023</v>
      </c>
      <c r="W47" s="66">
        <v>3.5999999999999997E-2</v>
      </c>
      <c r="X47" s="57">
        <v>1359</v>
      </c>
      <c r="Y47" s="39">
        <v>-0.23200000000000001</v>
      </c>
      <c r="Z47" s="40">
        <v>1560</v>
      </c>
      <c r="AA47" s="41">
        <v>-0.249</v>
      </c>
      <c r="AB47" s="11">
        <v>2056</v>
      </c>
      <c r="AC47" s="15">
        <v>-0.20599999999999999</v>
      </c>
      <c r="AD47" s="12">
        <v>3661</v>
      </c>
      <c r="AE47" s="113">
        <v>0.41499999999999998</v>
      </c>
      <c r="AF47" s="37">
        <v>8636</v>
      </c>
      <c r="AG47" s="66">
        <v>-4.2999999999999997E-2</v>
      </c>
      <c r="AH47" s="38">
        <v>1461</v>
      </c>
      <c r="AI47" s="42">
        <v>7.4999999999999997E-2</v>
      </c>
      <c r="AJ47" s="40">
        <v>1177</v>
      </c>
      <c r="AK47" s="42">
        <v>-0.2455</v>
      </c>
      <c r="AL47" s="43">
        <v>1096</v>
      </c>
      <c r="AM47" s="64">
        <v>-0.46700000000000003</v>
      </c>
      <c r="AN47" s="43">
        <v>825</v>
      </c>
      <c r="AO47" s="71">
        <v>-0.77459999999999996</v>
      </c>
      <c r="AP47" s="37">
        <v>4559</v>
      </c>
      <c r="AQ47" s="42">
        <v>-0.47199999999999998</v>
      </c>
      <c r="AR47" s="38">
        <v>1111</v>
      </c>
      <c r="AS47" s="42">
        <v>-0.23949999999999999</v>
      </c>
      <c r="AT47" s="43">
        <v>655</v>
      </c>
      <c r="AU47" s="42">
        <v>-0.44400000000000001</v>
      </c>
      <c r="AV47" s="43">
        <v>699</v>
      </c>
      <c r="AW47" s="15">
        <v>-0.36</v>
      </c>
      <c r="AX47" s="43">
        <v>318</v>
      </c>
      <c r="AY47" s="45">
        <v>-0.61499999999999999</v>
      </c>
      <c r="AZ47" s="44">
        <v>2783</v>
      </c>
      <c r="BA47" s="45">
        <v>-0.39</v>
      </c>
      <c r="BB47" s="38">
        <v>648</v>
      </c>
      <c r="BC47" s="42">
        <v>-0.41599999999999998</v>
      </c>
      <c r="BD47" s="43">
        <v>582</v>
      </c>
      <c r="BE47" s="42">
        <v>-0.111</v>
      </c>
      <c r="BF47" s="43">
        <v>635</v>
      </c>
      <c r="BG47" s="42">
        <v>-9.1999999999999998E-2</v>
      </c>
      <c r="BH47" s="70">
        <v>575</v>
      </c>
      <c r="BI47" s="71">
        <f>BH47/AX47-1</f>
        <v>0.80817610062893075</v>
      </c>
      <c r="BJ47" s="72">
        <v>2440</v>
      </c>
      <c r="BK47" s="71">
        <f>BJ47/AZ47-1</f>
        <v>-0.12324829320876751</v>
      </c>
      <c r="BL47" s="73">
        <v>103</v>
      </c>
      <c r="BM47" s="71">
        <f>BL47/BB47-1</f>
        <v>-0.84104938271604934</v>
      </c>
      <c r="BN47" s="74">
        <v>63</v>
      </c>
      <c r="BO47" s="75">
        <f>BN47/BD47-1</f>
        <v>-0.89175257731958757</v>
      </c>
      <c r="BP47" s="51">
        <v>52</v>
      </c>
      <c r="BQ47" s="52">
        <f>BP47/BF47-1</f>
        <v>-0.9181102362204725</v>
      </c>
      <c r="BR47" s="78">
        <v>50</v>
      </c>
      <c r="BS47" s="71">
        <f>BR47/BH47-1</f>
        <v>-0.91304347826086962</v>
      </c>
      <c r="BT47" s="72">
        <v>268</v>
      </c>
      <c r="BU47" s="79">
        <f>BT47/BJ47-1</f>
        <v>-0.89016393442622954</v>
      </c>
      <c r="BV47" s="73">
        <v>38</v>
      </c>
      <c r="BW47" s="71">
        <f>BV47/BL47-1</f>
        <v>-0.63106796116504849</v>
      </c>
      <c r="BX47" s="74">
        <v>39</v>
      </c>
      <c r="BY47" s="75">
        <f>BX47/BN47-1</f>
        <v>-0.38095238095238093</v>
      </c>
      <c r="BZ47" s="51">
        <v>15</v>
      </c>
      <c r="CA47" s="52">
        <f>BZ47/BP47-1</f>
        <v>-0.71153846153846156</v>
      </c>
      <c r="CB47" s="78">
        <v>12</v>
      </c>
      <c r="CC47" s="71">
        <f>CB47/BR47-1</f>
        <v>-0.76</v>
      </c>
      <c r="CD47" s="72">
        <v>104</v>
      </c>
      <c r="CE47" s="79">
        <f>CD47/BT47-1</f>
        <v>-0.61194029850746268</v>
      </c>
      <c r="CF47" s="73">
        <v>11</v>
      </c>
      <c r="CG47" s="71">
        <f>CF47/BV47-1</f>
        <v>-0.71052631578947367</v>
      </c>
      <c r="CH47" s="74">
        <v>10</v>
      </c>
      <c r="CI47" s="75">
        <f>CH47/BX47-1</f>
        <v>-0.74358974358974361</v>
      </c>
      <c r="CJ47" s="51">
        <v>30</v>
      </c>
      <c r="CK47" s="52">
        <f>CJ47/BZ47-1</f>
        <v>1</v>
      </c>
      <c r="CL47" s="78">
        <v>15</v>
      </c>
      <c r="CM47" s="71">
        <f>CL47/CB47-1</f>
        <v>0.25</v>
      </c>
      <c r="CN47" s="72">
        <v>66</v>
      </c>
      <c r="CO47" s="71">
        <f>CN47/CD47-1</f>
        <v>-0.36538461538461542</v>
      </c>
      <c r="CP47" s="248">
        <v>66</v>
      </c>
      <c r="CQ47" s="322" t="s">
        <v>11</v>
      </c>
      <c r="CR47" s="256">
        <v>18</v>
      </c>
      <c r="CS47" s="192" t="s">
        <v>11</v>
      </c>
      <c r="CT47" s="74">
        <v>49</v>
      </c>
      <c r="CU47" s="192" t="s">
        <v>11</v>
      </c>
      <c r="CV47" s="51">
        <v>53</v>
      </c>
      <c r="CW47" s="192" t="s">
        <v>11</v>
      </c>
      <c r="CX47" s="72">
        <v>59</v>
      </c>
      <c r="CY47" s="192" t="s">
        <v>11</v>
      </c>
      <c r="CZ47" s="72">
        <v>179</v>
      </c>
      <c r="DA47" s="79">
        <f>CZ47/CP47-1</f>
        <v>1.7121212121212119</v>
      </c>
      <c r="DB47" s="368">
        <v>35</v>
      </c>
      <c r="DC47" s="71">
        <f>DB47/CR47-1</f>
        <v>0.94444444444444442</v>
      </c>
      <c r="DD47" s="382">
        <v>46</v>
      </c>
      <c r="DE47" s="75">
        <f>DD47/CT47-1</f>
        <v>-6.1224489795918324E-2</v>
      </c>
      <c r="DF47" s="51">
        <v>32</v>
      </c>
      <c r="DG47" s="52">
        <f>DF47/CV47-1</f>
        <v>-0.39622641509433965</v>
      </c>
      <c r="DH47" s="402">
        <v>25</v>
      </c>
      <c r="DI47" s="71">
        <f>DH47/CX47-1</f>
        <v>-0.57627118644067798</v>
      </c>
      <c r="DJ47" s="412">
        <v>138</v>
      </c>
      <c r="DK47" s="79">
        <f>DJ47/CZ47-1</f>
        <v>-0.22905027932960897</v>
      </c>
      <c r="DL47" s="463" t="s">
        <v>98</v>
      </c>
      <c r="DM47" s="316" t="s">
        <v>11</v>
      </c>
      <c r="DN47" s="171" t="s">
        <v>97</v>
      </c>
      <c r="DO47" s="316" t="s">
        <v>11</v>
      </c>
      <c r="DP47" s="171" t="s">
        <v>98</v>
      </c>
      <c r="DQ47" s="316" t="s">
        <v>11</v>
      </c>
      <c r="DR47" s="171" t="s">
        <v>97</v>
      </c>
      <c r="DS47" s="316" t="s">
        <v>11</v>
      </c>
      <c r="DT47" s="171" t="s">
        <v>98</v>
      </c>
      <c r="DU47" s="322" t="s">
        <v>11</v>
      </c>
      <c r="DV47" s="260" t="s">
        <v>97</v>
      </c>
      <c r="DW47" s="316" t="s">
        <v>11</v>
      </c>
      <c r="DX47" s="297" t="s">
        <v>11</v>
      </c>
      <c r="DY47" s="561" t="s">
        <v>11</v>
      </c>
      <c r="DZ47" s="297" t="s">
        <v>11</v>
      </c>
      <c r="EA47" s="561" t="s">
        <v>11</v>
      </c>
      <c r="EB47" s="297" t="s">
        <v>11</v>
      </c>
      <c r="EC47" s="561" t="s">
        <v>11</v>
      </c>
      <c r="ED47" s="297" t="s">
        <v>11</v>
      </c>
      <c r="EE47" s="322" t="s">
        <v>11</v>
      </c>
      <c r="EF47" s="260" t="s">
        <v>97</v>
      </c>
      <c r="EG47" s="316" t="s">
        <v>11</v>
      </c>
      <c r="EH47" s="297" t="s">
        <v>11</v>
      </c>
      <c r="EI47" s="561" t="s">
        <v>11</v>
      </c>
      <c r="EJ47" s="297" t="s">
        <v>11</v>
      </c>
      <c r="EK47" s="561" t="s">
        <v>11</v>
      </c>
      <c r="EL47" s="297" t="s">
        <v>11</v>
      </c>
      <c r="EM47" s="561" t="s">
        <v>11</v>
      </c>
      <c r="EN47" s="297" t="s">
        <v>11</v>
      </c>
      <c r="EO47" s="322" t="s">
        <v>11</v>
      </c>
      <c r="EP47" s="260" t="s">
        <v>97</v>
      </c>
      <c r="EQ47" s="316" t="s">
        <v>11</v>
      </c>
      <c r="ER47" s="575" t="s">
        <v>97</v>
      </c>
      <c r="ES47" s="316" t="s">
        <v>11</v>
      </c>
      <c r="ET47" s="575" t="s">
        <v>97</v>
      </c>
      <c r="EU47" s="316" t="s">
        <v>11</v>
      </c>
      <c r="EV47" s="171" t="s">
        <v>97</v>
      </c>
      <c r="EW47" s="316" t="s">
        <v>11</v>
      </c>
      <c r="EX47" s="171" t="s">
        <v>97</v>
      </c>
      <c r="EY47" s="303" t="s">
        <v>11</v>
      </c>
      <c r="EZ47" s="575" t="s">
        <v>97</v>
      </c>
      <c r="FA47" s="316" t="s">
        <v>11</v>
      </c>
      <c r="FB47" s="575" t="s">
        <v>97</v>
      </c>
      <c r="FC47" s="316" t="s">
        <v>11</v>
      </c>
      <c r="FD47" s="575" t="s">
        <v>97</v>
      </c>
      <c r="FE47" s="316" t="s">
        <v>11</v>
      </c>
      <c r="FF47" s="171" t="s">
        <v>97</v>
      </c>
      <c r="FG47" s="316" t="s">
        <v>11</v>
      </c>
      <c r="FH47" s="171" t="s">
        <v>97</v>
      </c>
      <c r="FI47" s="303" t="s">
        <v>11</v>
      </c>
    </row>
    <row r="48" spans="1:165" s="278" customFormat="1" ht="20.25" thickTop="1" x14ac:dyDescent="0.25">
      <c r="A48" s="648"/>
      <c r="B48" s="283" t="s">
        <v>49</v>
      </c>
      <c r="C48" s="8" t="s">
        <v>7</v>
      </c>
      <c r="D48" s="9">
        <v>72116</v>
      </c>
      <c r="E48" s="10"/>
      <c r="F48" s="11">
        <v>68171</v>
      </c>
      <c r="G48" s="10"/>
      <c r="H48" s="11">
        <v>48282</v>
      </c>
      <c r="I48" s="10"/>
      <c r="J48" s="12">
        <v>35891</v>
      </c>
      <c r="K48" s="80"/>
      <c r="L48" s="9">
        <v>224460</v>
      </c>
      <c r="M48" s="13"/>
      <c r="N48" s="9">
        <v>41214</v>
      </c>
      <c r="O48" s="15">
        <v>-0.42899999999999999</v>
      </c>
      <c r="P48" s="11">
        <v>46595</v>
      </c>
      <c r="Q48" s="15">
        <v>-0.316</v>
      </c>
      <c r="R48" s="11">
        <v>48163</v>
      </c>
      <c r="S48" s="15">
        <v>-2E-3</v>
      </c>
      <c r="T48" s="12">
        <v>38952</v>
      </c>
      <c r="U48" s="16">
        <v>8.5000000000000006E-2</v>
      </c>
      <c r="V48" s="9">
        <v>174924</v>
      </c>
      <c r="W48" s="16">
        <v>-0.221</v>
      </c>
      <c r="X48" s="134">
        <v>34545</v>
      </c>
      <c r="Y48" s="141">
        <v>-0.16200000000000001</v>
      </c>
      <c r="Z48" s="132">
        <v>33625</v>
      </c>
      <c r="AA48" s="142">
        <v>-0.27800000000000002</v>
      </c>
      <c r="AB48" s="128">
        <v>34826</v>
      </c>
      <c r="AC48" s="86">
        <v>-0.27700000000000002</v>
      </c>
      <c r="AD48" s="87">
        <v>28421</v>
      </c>
      <c r="AE48" s="88">
        <v>-0.27029999999999998</v>
      </c>
      <c r="AF48" s="126">
        <v>131417</v>
      </c>
      <c r="AG48" s="16">
        <v>-0.248</v>
      </c>
      <c r="AH48" s="81">
        <v>34259</v>
      </c>
      <c r="AI48" s="90">
        <v>-8.2000000000000007E-3</v>
      </c>
      <c r="AJ48" s="132">
        <v>36840</v>
      </c>
      <c r="AK48" s="90">
        <v>9.5600000000000004E-2</v>
      </c>
      <c r="AL48" s="132">
        <v>33704</v>
      </c>
      <c r="AM48" s="15">
        <v>-3.2000000000000001E-2</v>
      </c>
      <c r="AN48" s="132">
        <v>23758</v>
      </c>
      <c r="AO48" s="42">
        <v>-0.16400000000000001</v>
      </c>
      <c r="AP48" s="126">
        <v>128561</v>
      </c>
      <c r="AQ48" s="90">
        <v>-2.1700000000000001E-2</v>
      </c>
      <c r="AR48" s="81">
        <v>28849</v>
      </c>
      <c r="AS48" s="90">
        <v>-0.158</v>
      </c>
      <c r="AT48" s="132">
        <v>27091</v>
      </c>
      <c r="AU48" s="90">
        <v>-0.26400000000000001</v>
      </c>
      <c r="AV48" s="132">
        <v>30949</v>
      </c>
      <c r="AW48" s="86">
        <v>-8.1741039639211976E-2</v>
      </c>
      <c r="AX48" s="132">
        <v>20749</v>
      </c>
      <c r="AY48" s="131">
        <v>-0.127</v>
      </c>
      <c r="AZ48" s="284">
        <v>107638</v>
      </c>
      <c r="BA48" s="131">
        <v>-0.16300000000000001</v>
      </c>
      <c r="BB48" s="81">
        <v>24956</v>
      </c>
      <c r="BC48" s="90">
        <v>-0.13400000000000001</v>
      </c>
      <c r="BD48" s="132">
        <v>22089</v>
      </c>
      <c r="BE48" s="90">
        <v>-0.184</v>
      </c>
      <c r="BF48" s="132">
        <v>27964</v>
      </c>
      <c r="BG48" s="90">
        <v>-9.6000000000000002E-2</v>
      </c>
      <c r="BH48" s="87">
        <v>21102</v>
      </c>
      <c r="BI48" s="90">
        <f>BH48/AX48-1</f>
        <v>1.7012868090028332E-2</v>
      </c>
      <c r="BJ48" s="126">
        <v>96111</v>
      </c>
      <c r="BK48" s="90">
        <f>BJ48/AZ48-1</f>
        <v>-0.10709043274679941</v>
      </c>
      <c r="BL48" s="81">
        <v>18575</v>
      </c>
      <c r="BM48" s="90">
        <f>BL48/BB48-1</f>
        <v>-0.25569001442538863</v>
      </c>
      <c r="BN48" s="280">
        <v>19087</v>
      </c>
      <c r="BO48" s="50">
        <f>BN48/BD48-1</f>
        <v>-0.13590474897007565</v>
      </c>
      <c r="BP48" s="285">
        <v>22931</v>
      </c>
      <c r="BQ48" s="144">
        <f>BP48/BF48-1</f>
        <v>-0.17998140466313828</v>
      </c>
      <c r="BR48" s="128">
        <v>18844</v>
      </c>
      <c r="BS48" s="90">
        <f>BR48/BH48-1</f>
        <v>-0.10700407544308599</v>
      </c>
      <c r="BT48" s="126">
        <v>79437</v>
      </c>
      <c r="BU48" s="138">
        <f>BT48/BJ48-1</f>
        <v>-0.17348690576520898</v>
      </c>
      <c r="BV48" s="81">
        <v>21533</v>
      </c>
      <c r="BW48" s="90">
        <f>BV48/BL48-1</f>
        <v>0.15924629878869445</v>
      </c>
      <c r="BX48" s="280">
        <v>19969</v>
      </c>
      <c r="BY48" s="50">
        <f>BX48/BN48-1</f>
        <v>4.6209461937444241E-2</v>
      </c>
      <c r="BZ48" s="285">
        <v>20491</v>
      </c>
      <c r="CA48" s="144">
        <f>BZ48/BP48-1</f>
        <v>-0.10640617504687977</v>
      </c>
      <c r="CB48" s="128">
        <v>16291</v>
      </c>
      <c r="CC48" s="90">
        <f>CB48/BR48-1</f>
        <v>-0.13548078964126509</v>
      </c>
      <c r="CD48" s="126">
        <v>78284</v>
      </c>
      <c r="CE48" s="138">
        <f>CD48/BT48-1</f>
        <v>-1.4514646827045286E-2</v>
      </c>
      <c r="CF48" s="81">
        <v>16039</v>
      </c>
      <c r="CG48" s="90">
        <f>CF48/BV48-1</f>
        <v>-0.25514326847164814</v>
      </c>
      <c r="CH48" s="280">
        <v>13750</v>
      </c>
      <c r="CI48" s="50">
        <f>CH48/BX48-1</f>
        <v>-0.31143272071711148</v>
      </c>
      <c r="CJ48" s="285">
        <v>19013</v>
      </c>
      <c r="CK48" s="144">
        <f>CJ48/BZ48-1</f>
        <v>-7.2129227465716705E-2</v>
      </c>
      <c r="CL48" s="128">
        <v>16772</v>
      </c>
      <c r="CM48" s="90">
        <f>CL48/CB48-1</f>
        <v>2.9525504879995168E-2</v>
      </c>
      <c r="CN48" s="126">
        <v>65574</v>
      </c>
      <c r="CO48" s="90">
        <f>CN48/CD48-1</f>
        <v>-0.16235756987379291</v>
      </c>
      <c r="CP48" s="281">
        <v>62824</v>
      </c>
      <c r="CQ48" s="286" t="s">
        <v>11</v>
      </c>
      <c r="CR48" s="282">
        <v>15131</v>
      </c>
      <c r="CS48" s="279" t="s">
        <v>11</v>
      </c>
      <c r="CT48" s="280">
        <v>15438</v>
      </c>
      <c r="CU48" s="279" t="s">
        <v>11</v>
      </c>
      <c r="CV48" s="285">
        <v>16744</v>
      </c>
      <c r="CW48" s="279" t="s">
        <v>11</v>
      </c>
      <c r="CX48" s="126">
        <v>12985</v>
      </c>
      <c r="CY48" s="279" t="s">
        <v>11</v>
      </c>
      <c r="CZ48" s="126">
        <v>60298</v>
      </c>
      <c r="DA48" s="138">
        <f>CZ48/CP48-1</f>
        <v>-4.0207563988284734E-2</v>
      </c>
      <c r="DB48" s="372">
        <v>13891</v>
      </c>
      <c r="DC48" s="90">
        <f>DB48/CR48-1</f>
        <v>-8.1950961602009098E-2</v>
      </c>
      <c r="DD48" s="386">
        <v>11787</v>
      </c>
      <c r="DE48" s="50">
        <f>DD48/CT48-1</f>
        <v>-0.23649436455499417</v>
      </c>
      <c r="DF48" s="395">
        <v>12659</v>
      </c>
      <c r="DG48" s="144">
        <f>DF48/CV48-1</f>
        <v>-0.24396798853320589</v>
      </c>
      <c r="DH48" s="404">
        <v>10342</v>
      </c>
      <c r="DI48" s="90">
        <f>DH48/CX48-1</f>
        <v>-0.20354254909510971</v>
      </c>
      <c r="DJ48" s="413">
        <v>48679</v>
      </c>
      <c r="DK48" s="90">
        <f>DJ48/CZ48-1</f>
        <v>-0.19269295830707489</v>
      </c>
      <c r="DL48" s="418" t="s">
        <v>11</v>
      </c>
      <c r="DM48" s="279" t="s">
        <v>11</v>
      </c>
      <c r="DN48" s="274" t="s">
        <v>11</v>
      </c>
      <c r="DO48" s="279" t="s">
        <v>11</v>
      </c>
      <c r="DP48" s="274" t="s">
        <v>11</v>
      </c>
      <c r="DQ48" s="279" t="s">
        <v>11</v>
      </c>
      <c r="DR48" s="274" t="s">
        <v>11</v>
      </c>
      <c r="DS48" s="279" t="s">
        <v>11</v>
      </c>
      <c r="DT48" s="274" t="s">
        <v>97</v>
      </c>
      <c r="DU48" s="286" t="s">
        <v>11</v>
      </c>
      <c r="DV48" s="418" t="s">
        <v>11</v>
      </c>
      <c r="DW48" s="279" t="s">
        <v>11</v>
      </c>
      <c r="DX48" s="274" t="s">
        <v>97</v>
      </c>
      <c r="DY48" s="279" t="s">
        <v>11</v>
      </c>
      <c r="DZ48" s="274" t="s">
        <v>97</v>
      </c>
      <c r="EA48" s="279" t="s">
        <v>11</v>
      </c>
      <c r="EB48" s="274" t="s">
        <v>97</v>
      </c>
      <c r="EC48" s="279" t="s">
        <v>11</v>
      </c>
      <c r="ED48" s="274" t="s">
        <v>97</v>
      </c>
      <c r="EE48" s="286" t="s">
        <v>11</v>
      </c>
      <c r="EF48" s="418" t="s">
        <v>11</v>
      </c>
      <c r="EG48" s="279" t="s">
        <v>11</v>
      </c>
      <c r="EH48" s="274" t="s">
        <v>97</v>
      </c>
      <c r="EI48" s="279" t="s">
        <v>11</v>
      </c>
      <c r="EJ48" s="274" t="s">
        <v>97</v>
      </c>
      <c r="EK48" s="279" t="s">
        <v>11</v>
      </c>
      <c r="EL48" s="274" t="s">
        <v>97</v>
      </c>
      <c r="EM48" s="279" t="s">
        <v>11</v>
      </c>
      <c r="EN48" s="274" t="s">
        <v>97</v>
      </c>
      <c r="EO48" s="286" t="s">
        <v>11</v>
      </c>
      <c r="EP48" s="418" t="s">
        <v>11</v>
      </c>
      <c r="EQ48" s="586" t="s">
        <v>11</v>
      </c>
      <c r="ER48" s="371" t="s">
        <v>73</v>
      </c>
      <c r="ES48" s="586" t="s">
        <v>11</v>
      </c>
      <c r="ET48" s="371" t="s">
        <v>73</v>
      </c>
      <c r="EU48" s="279" t="s">
        <v>11</v>
      </c>
      <c r="EV48" s="274" t="s">
        <v>97</v>
      </c>
      <c r="EW48" s="279" t="s">
        <v>11</v>
      </c>
      <c r="EX48" s="274" t="s">
        <v>97</v>
      </c>
      <c r="EY48" s="586" t="s">
        <v>11</v>
      </c>
      <c r="EZ48" s="371" t="s">
        <v>73</v>
      </c>
      <c r="FA48" s="586" t="s">
        <v>11</v>
      </c>
      <c r="FB48" s="371" t="s">
        <v>73</v>
      </c>
      <c r="FC48" s="586" t="s">
        <v>11</v>
      </c>
      <c r="FD48" s="371" t="s">
        <v>73</v>
      </c>
      <c r="FE48" s="279" t="s">
        <v>11</v>
      </c>
      <c r="FF48" s="274" t="s">
        <v>97</v>
      </c>
      <c r="FG48" s="279" t="s">
        <v>11</v>
      </c>
      <c r="FH48" s="274" t="s">
        <v>97</v>
      </c>
      <c r="FI48" s="586" t="s">
        <v>11</v>
      </c>
    </row>
    <row r="49" spans="1:165" ht="19.5" x14ac:dyDescent="0.25">
      <c r="A49" s="647" t="s">
        <v>93</v>
      </c>
      <c r="B49" s="101" t="s">
        <v>44</v>
      </c>
      <c r="C49" s="102" t="s">
        <v>2</v>
      </c>
      <c r="D49" s="103">
        <v>38143</v>
      </c>
      <c r="E49" s="104"/>
      <c r="F49" s="105">
        <v>36008</v>
      </c>
      <c r="G49" s="104"/>
      <c r="H49" s="105">
        <v>35988</v>
      </c>
      <c r="I49" s="104"/>
      <c r="J49" s="106">
        <v>42807</v>
      </c>
      <c r="K49" s="145"/>
      <c r="L49" s="108">
        <v>152946</v>
      </c>
      <c r="M49" s="145"/>
      <c r="N49" s="103">
        <v>39220</v>
      </c>
      <c r="O49" s="110">
        <v>2.8000000000000001E-2</v>
      </c>
      <c r="P49" s="105">
        <v>49367</v>
      </c>
      <c r="Q49" s="110">
        <v>0.371</v>
      </c>
      <c r="R49" s="105">
        <v>45996</v>
      </c>
      <c r="S49" s="110">
        <v>0.27800000000000002</v>
      </c>
      <c r="T49" s="106">
        <v>54771</v>
      </c>
      <c r="U49" s="111">
        <v>0.27900000000000003</v>
      </c>
      <c r="V49" s="108">
        <v>189354</v>
      </c>
      <c r="W49" s="139">
        <v>0.23799999999999999</v>
      </c>
      <c r="X49" s="38">
        <v>51340</v>
      </c>
      <c r="Y49" s="39">
        <v>0.309</v>
      </c>
      <c r="Z49" s="40">
        <v>51049</v>
      </c>
      <c r="AA49" s="41">
        <v>3.4000000000000002E-2</v>
      </c>
      <c r="AB49" s="11">
        <v>49793</v>
      </c>
      <c r="AC49" s="15">
        <v>8.2000000000000003E-2</v>
      </c>
      <c r="AD49" s="12">
        <v>57338</v>
      </c>
      <c r="AE49" s="120">
        <v>4.7E-2</v>
      </c>
      <c r="AF49" s="108">
        <v>209520</v>
      </c>
      <c r="AG49" s="139">
        <v>0.11</v>
      </c>
      <c r="AH49" s="114">
        <v>52618</v>
      </c>
      <c r="AI49" s="115">
        <v>2.4E-2</v>
      </c>
      <c r="AJ49" s="116">
        <v>56585</v>
      </c>
      <c r="AK49" s="115">
        <v>0.1084</v>
      </c>
      <c r="AL49" s="146">
        <v>54797</v>
      </c>
      <c r="AM49" s="147">
        <v>0.1</v>
      </c>
      <c r="AN49" s="146">
        <v>65399</v>
      </c>
      <c r="AO49" s="148">
        <v>0.14050000000000001</v>
      </c>
      <c r="AP49" s="37">
        <v>229399</v>
      </c>
      <c r="AQ49" s="112">
        <v>9.4799999999999995E-2</v>
      </c>
      <c r="AR49" s="38">
        <v>53865</v>
      </c>
      <c r="AS49" s="115">
        <v>2.3599999999999999E-2</v>
      </c>
      <c r="AT49" s="43">
        <v>60378</v>
      </c>
      <c r="AU49" s="115">
        <v>6.7000000000000004E-2</v>
      </c>
      <c r="AV49" s="146" t="s">
        <v>8</v>
      </c>
      <c r="AW49" s="179" t="s">
        <v>8</v>
      </c>
      <c r="AX49" s="146" t="s">
        <v>8</v>
      </c>
      <c r="AY49" s="179" t="s">
        <v>8</v>
      </c>
      <c r="AZ49" s="149">
        <v>114243</v>
      </c>
      <c r="BA49" s="150">
        <v>-0.502</v>
      </c>
      <c r="BB49" s="151" t="s">
        <v>50</v>
      </c>
      <c r="BC49" s="179" t="s">
        <v>8</v>
      </c>
      <c r="BD49" s="146" t="s">
        <v>11</v>
      </c>
      <c r="BE49" s="179" t="s">
        <v>8</v>
      </c>
      <c r="BF49" s="146" t="s">
        <v>8</v>
      </c>
      <c r="BG49" s="180" t="s">
        <v>8</v>
      </c>
      <c r="BH49" s="152" t="s">
        <v>11</v>
      </c>
      <c r="BI49" s="148" t="s">
        <v>15</v>
      </c>
      <c r="BJ49" s="151" t="s">
        <v>15</v>
      </c>
      <c r="BK49" s="148" t="s">
        <v>15</v>
      </c>
      <c r="BL49" s="153" t="s">
        <v>8</v>
      </c>
      <c r="BM49" s="148" t="s">
        <v>8</v>
      </c>
      <c r="BN49" s="154" t="s">
        <v>18</v>
      </c>
      <c r="BO49" s="310" t="s">
        <v>8</v>
      </c>
      <c r="BP49" s="155" t="s">
        <v>8</v>
      </c>
      <c r="BQ49" s="315" t="s">
        <v>8</v>
      </c>
      <c r="BR49" s="156" t="s">
        <v>11</v>
      </c>
      <c r="BS49" s="148" t="s">
        <v>8</v>
      </c>
      <c r="BT49" s="151" t="s">
        <v>8</v>
      </c>
      <c r="BU49" s="321" t="s">
        <v>8</v>
      </c>
      <c r="BV49" s="153" t="s">
        <v>8</v>
      </c>
      <c r="BW49" s="148" t="s">
        <v>11</v>
      </c>
      <c r="BX49" s="154" t="s">
        <v>8</v>
      </c>
      <c r="BY49" s="310" t="s">
        <v>11</v>
      </c>
      <c r="BZ49" s="155" t="s">
        <v>8</v>
      </c>
      <c r="CA49" s="315" t="s">
        <v>11</v>
      </c>
      <c r="CB49" s="156" t="s">
        <v>11</v>
      </c>
      <c r="CC49" s="148" t="s">
        <v>11</v>
      </c>
      <c r="CD49" s="151" t="s">
        <v>8</v>
      </c>
      <c r="CE49" s="321" t="s">
        <v>11</v>
      </c>
      <c r="CF49" s="153" t="s">
        <v>8</v>
      </c>
      <c r="CG49" s="148" t="s">
        <v>11</v>
      </c>
      <c r="CH49" s="154" t="s">
        <v>8</v>
      </c>
      <c r="CI49" s="310" t="s">
        <v>11</v>
      </c>
      <c r="CJ49" s="155" t="s">
        <v>8</v>
      </c>
      <c r="CK49" s="315" t="s">
        <v>11</v>
      </c>
      <c r="CL49" s="156" t="s">
        <v>11</v>
      </c>
      <c r="CM49" s="148" t="s">
        <v>11</v>
      </c>
      <c r="CN49" s="151" t="s">
        <v>8</v>
      </c>
      <c r="CO49" s="148" t="s">
        <v>11</v>
      </c>
      <c r="CP49" s="250" t="s">
        <v>8</v>
      </c>
      <c r="CQ49" s="321" t="s">
        <v>11</v>
      </c>
      <c r="CR49" s="258" t="s">
        <v>8</v>
      </c>
      <c r="CS49" s="148" t="s">
        <v>11</v>
      </c>
      <c r="CT49" s="154" t="s">
        <v>8</v>
      </c>
      <c r="CU49" s="148" t="s">
        <v>11</v>
      </c>
      <c r="CV49" s="155" t="s">
        <v>8</v>
      </c>
      <c r="CW49" s="148" t="s">
        <v>11</v>
      </c>
      <c r="CX49" s="151" t="s">
        <v>11</v>
      </c>
      <c r="CY49" s="148" t="s">
        <v>11</v>
      </c>
      <c r="CZ49" s="151" t="s">
        <v>8</v>
      </c>
      <c r="DA49" s="321" t="s">
        <v>11</v>
      </c>
      <c r="DB49" s="373" t="s">
        <v>8</v>
      </c>
      <c r="DC49" s="148" t="s">
        <v>11</v>
      </c>
      <c r="DD49" s="387" t="s">
        <v>8</v>
      </c>
      <c r="DE49" s="310" t="s">
        <v>11</v>
      </c>
      <c r="DF49" s="396" t="s">
        <v>8</v>
      </c>
      <c r="DG49" s="315" t="s">
        <v>11</v>
      </c>
      <c r="DH49" s="396" t="s">
        <v>8</v>
      </c>
      <c r="DI49" s="315" t="s">
        <v>11</v>
      </c>
      <c r="DJ49" s="396" t="s">
        <v>8</v>
      </c>
      <c r="DK49" s="148" t="s">
        <v>11</v>
      </c>
      <c r="DL49" s="419" t="s">
        <v>8</v>
      </c>
      <c r="DM49" s="315" t="s">
        <v>11</v>
      </c>
      <c r="DN49" s="163" t="s">
        <v>86</v>
      </c>
      <c r="DO49" s="315" t="s">
        <v>11</v>
      </c>
      <c r="DP49" s="163" t="s">
        <v>8</v>
      </c>
      <c r="DQ49" s="315" t="s">
        <v>11</v>
      </c>
      <c r="DR49" s="163" t="s">
        <v>87</v>
      </c>
      <c r="DS49" s="315" t="s">
        <v>11</v>
      </c>
      <c r="DT49" s="163" t="s">
        <v>86</v>
      </c>
      <c r="DU49" s="321" t="s">
        <v>11</v>
      </c>
      <c r="DV49" s="419" t="s">
        <v>8</v>
      </c>
      <c r="DW49" s="315" t="s">
        <v>11</v>
      </c>
      <c r="DX49" s="163" t="s">
        <v>86</v>
      </c>
      <c r="DY49" s="315" t="s">
        <v>11</v>
      </c>
      <c r="DZ49" s="163" t="s">
        <v>8</v>
      </c>
      <c r="EA49" s="315" t="s">
        <v>11</v>
      </c>
      <c r="EB49" s="163" t="s">
        <v>8</v>
      </c>
      <c r="EC49" s="315" t="s">
        <v>11</v>
      </c>
      <c r="ED49" s="163" t="s">
        <v>8</v>
      </c>
      <c r="EE49" s="321" t="s">
        <v>11</v>
      </c>
      <c r="EF49" s="419" t="s">
        <v>8</v>
      </c>
      <c r="EG49" s="315" t="s">
        <v>11</v>
      </c>
      <c r="EH49" s="163" t="s">
        <v>8</v>
      </c>
      <c r="EI49" s="315" t="s">
        <v>11</v>
      </c>
      <c r="EJ49" s="163" t="s">
        <v>8</v>
      </c>
      <c r="EK49" s="315" t="s">
        <v>11</v>
      </c>
      <c r="EL49" s="163" t="s">
        <v>8</v>
      </c>
      <c r="EM49" s="315" t="s">
        <v>11</v>
      </c>
      <c r="EN49" s="163" t="s">
        <v>8</v>
      </c>
      <c r="EO49" s="321" t="s">
        <v>11</v>
      </c>
      <c r="EP49" s="419" t="s">
        <v>8</v>
      </c>
      <c r="EQ49" s="315" t="s">
        <v>11</v>
      </c>
      <c r="ER49" s="578" t="s">
        <v>97</v>
      </c>
      <c r="ES49" s="315" t="s">
        <v>11</v>
      </c>
      <c r="ET49" s="578" t="s">
        <v>97</v>
      </c>
      <c r="EU49" s="315" t="s">
        <v>11</v>
      </c>
      <c r="EV49" s="163" t="s">
        <v>97</v>
      </c>
      <c r="EW49" s="315" t="s">
        <v>11</v>
      </c>
      <c r="EX49" s="163" t="s">
        <v>97</v>
      </c>
      <c r="EY49" s="423" t="s">
        <v>11</v>
      </c>
      <c r="EZ49" s="578" t="s">
        <v>97</v>
      </c>
      <c r="FA49" s="315" t="s">
        <v>11</v>
      </c>
      <c r="FB49" s="578" t="s">
        <v>97</v>
      </c>
      <c r="FC49" s="315" t="s">
        <v>11</v>
      </c>
      <c r="FD49" s="578" t="s">
        <v>97</v>
      </c>
      <c r="FE49" s="315" t="s">
        <v>11</v>
      </c>
      <c r="FF49" s="163" t="s">
        <v>97</v>
      </c>
      <c r="FG49" s="315" t="s">
        <v>11</v>
      </c>
      <c r="FH49" s="163" t="s">
        <v>97</v>
      </c>
      <c r="FI49" s="423" t="s">
        <v>11</v>
      </c>
    </row>
    <row r="50" spans="1:165" ht="19.5" x14ac:dyDescent="0.25">
      <c r="A50" s="648"/>
      <c r="B50" s="36" t="s">
        <v>45</v>
      </c>
      <c r="C50" s="8" t="s">
        <v>3</v>
      </c>
      <c r="D50" s="157" t="s">
        <v>50</v>
      </c>
      <c r="E50" s="290"/>
      <c r="F50" s="146" t="s">
        <v>50</v>
      </c>
      <c r="G50" s="294"/>
      <c r="H50" s="158" t="s">
        <v>50</v>
      </c>
      <c r="I50" s="290"/>
      <c r="J50" s="146" t="s">
        <v>50</v>
      </c>
      <c r="K50" s="290"/>
      <c r="L50" s="157" t="s">
        <v>50</v>
      </c>
      <c r="M50" s="290"/>
      <c r="N50" s="157" t="s">
        <v>50</v>
      </c>
      <c r="O50" s="180" t="s">
        <v>50</v>
      </c>
      <c r="P50" s="146" t="s">
        <v>50</v>
      </c>
      <c r="Q50" s="179" t="s">
        <v>50</v>
      </c>
      <c r="R50" s="158" t="s">
        <v>50</v>
      </c>
      <c r="S50" s="180" t="s">
        <v>50</v>
      </c>
      <c r="T50" s="146" t="s">
        <v>50</v>
      </c>
      <c r="U50" s="180" t="s">
        <v>50</v>
      </c>
      <c r="V50" s="157" t="s">
        <v>50</v>
      </c>
      <c r="W50" s="180" t="s">
        <v>50</v>
      </c>
      <c r="X50" s="159" t="s">
        <v>50</v>
      </c>
      <c r="Y50" s="299" t="s">
        <v>50</v>
      </c>
      <c r="Z50" s="160" t="s">
        <v>50</v>
      </c>
      <c r="AA50" s="301" t="s">
        <v>50</v>
      </c>
      <c r="AB50" s="158" t="s">
        <v>50</v>
      </c>
      <c r="AC50" s="180" t="s">
        <v>50</v>
      </c>
      <c r="AD50" s="146" t="s">
        <v>50</v>
      </c>
      <c r="AE50" s="180" t="s">
        <v>50</v>
      </c>
      <c r="AF50" s="157" t="s">
        <v>50</v>
      </c>
      <c r="AG50" s="180" t="s">
        <v>50</v>
      </c>
      <c r="AH50" s="157" t="s">
        <v>50</v>
      </c>
      <c r="AI50" s="179" t="s">
        <v>50</v>
      </c>
      <c r="AJ50" s="146" t="s">
        <v>50</v>
      </c>
      <c r="AK50" s="180" t="s">
        <v>50</v>
      </c>
      <c r="AL50" s="146" t="s">
        <v>50</v>
      </c>
      <c r="AM50" s="179" t="s">
        <v>50</v>
      </c>
      <c r="AN50" s="146" t="s">
        <v>50</v>
      </c>
      <c r="AO50" s="180" t="s">
        <v>50</v>
      </c>
      <c r="AP50" s="157" t="s">
        <v>50</v>
      </c>
      <c r="AQ50" s="150" t="s">
        <v>50</v>
      </c>
      <c r="AR50" s="146" t="s">
        <v>50</v>
      </c>
      <c r="AS50" s="179" t="s">
        <v>50</v>
      </c>
      <c r="AT50" s="146" t="s">
        <v>50</v>
      </c>
      <c r="AU50" s="180" t="s">
        <v>50</v>
      </c>
      <c r="AV50" s="146" t="s">
        <v>50</v>
      </c>
      <c r="AW50" s="179" t="s">
        <v>50</v>
      </c>
      <c r="AX50" s="146" t="s">
        <v>50</v>
      </c>
      <c r="AY50" s="179" t="s">
        <v>50</v>
      </c>
      <c r="AZ50" s="161" t="s">
        <v>50</v>
      </c>
      <c r="BA50" s="180" t="s">
        <v>50</v>
      </c>
      <c r="BB50" s="157" t="s">
        <v>50</v>
      </c>
      <c r="BC50" s="179" t="s">
        <v>50</v>
      </c>
      <c r="BD50" s="146" t="s">
        <v>11</v>
      </c>
      <c r="BE50" s="179" t="s">
        <v>50</v>
      </c>
      <c r="BF50" s="146" t="s">
        <v>50</v>
      </c>
      <c r="BG50" s="180" t="s">
        <v>50</v>
      </c>
      <c r="BH50" s="146" t="s">
        <v>11</v>
      </c>
      <c r="BI50" s="180" t="s">
        <v>15</v>
      </c>
      <c r="BJ50" s="157" t="s">
        <v>11</v>
      </c>
      <c r="BK50" s="180" t="s">
        <v>15</v>
      </c>
      <c r="BL50" s="159" t="s">
        <v>11</v>
      </c>
      <c r="BM50" s="180" t="s">
        <v>8</v>
      </c>
      <c r="BN50" s="162" t="s">
        <v>11</v>
      </c>
      <c r="BO50" s="193" t="s">
        <v>50</v>
      </c>
      <c r="BP50" s="163" t="s">
        <v>11</v>
      </c>
      <c r="BQ50" s="314" t="s">
        <v>50</v>
      </c>
      <c r="BR50" s="158" t="s">
        <v>11</v>
      </c>
      <c r="BS50" s="180" t="s">
        <v>8</v>
      </c>
      <c r="BT50" s="157" t="s">
        <v>11</v>
      </c>
      <c r="BU50" s="320" t="s">
        <v>8</v>
      </c>
      <c r="BV50" s="159" t="s">
        <v>11</v>
      </c>
      <c r="BW50" s="180" t="s">
        <v>11</v>
      </c>
      <c r="BX50" s="162" t="s">
        <v>11</v>
      </c>
      <c r="BY50" s="193" t="s">
        <v>11</v>
      </c>
      <c r="BZ50" s="163" t="s">
        <v>11</v>
      </c>
      <c r="CA50" s="314" t="s">
        <v>11</v>
      </c>
      <c r="CB50" s="158" t="s">
        <v>11</v>
      </c>
      <c r="CC50" s="180" t="s">
        <v>11</v>
      </c>
      <c r="CD50" s="157" t="s">
        <v>11</v>
      </c>
      <c r="CE50" s="320" t="s">
        <v>11</v>
      </c>
      <c r="CF50" s="159" t="s">
        <v>11</v>
      </c>
      <c r="CG50" s="180" t="s">
        <v>11</v>
      </c>
      <c r="CH50" s="162" t="s">
        <v>11</v>
      </c>
      <c r="CI50" s="193" t="s">
        <v>11</v>
      </c>
      <c r="CJ50" s="163" t="s">
        <v>11</v>
      </c>
      <c r="CK50" s="314" t="s">
        <v>11</v>
      </c>
      <c r="CL50" s="158" t="s">
        <v>11</v>
      </c>
      <c r="CM50" s="180" t="s">
        <v>11</v>
      </c>
      <c r="CN50" s="157" t="s">
        <v>11</v>
      </c>
      <c r="CO50" s="180" t="s">
        <v>11</v>
      </c>
      <c r="CP50" s="251" t="s">
        <v>11</v>
      </c>
      <c r="CQ50" s="320" t="s">
        <v>11</v>
      </c>
      <c r="CR50" s="259" t="s">
        <v>11</v>
      </c>
      <c r="CS50" s="180" t="s">
        <v>11</v>
      </c>
      <c r="CT50" s="162" t="s">
        <v>11</v>
      </c>
      <c r="CU50" s="180" t="s">
        <v>11</v>
      </c>
      <c r="CV50" s="163" t="s">
        <v>11</v>
      </c>
      <c r="CW50" s="180" t="s">
        <v>11</v>
      </c>
      <c r="CX50" s="157" t="s">
        <v>11</v>
      </c>
      <c r="CY50" s="180" t="s">
        <v>11</v>
      </c>
      <c r="CZ50" s="157" t="s">
        <v>11</v>
      </c>
      <c r="DA50" s="320" t="s">
        <v>11</v>
      </c>
      <c r="DB50" s="360" t="s">
        <v>11</v>
      </c>
      <c r="DC50" s="180" t="s">
        <v>11</v>
      </c>
      <c r="DD50" s="361" t="s">
        <v>11</v>
      </c>
      <c r="DE50" s="193" t="s">
        <v>11</v>
      </c>
      <c r="DF50" s="362" t="s">
        <v>11</v>
      </c>
      <c r="DG50" s="314" t="s">
        <v>11</v>
      </c>
      <c r="DH50" s="362" t="s">
        <v>11</v>
      </c>
      <c r="DI50" s="314" t="s">
        <v>11</v>
      </c>
      <c r="DJ50" s="362" t="s">
        <v>11</v>
      </c>
      <c r="DK50" s="180" t="s">
        <v>11</v>
      </c>
      <c r="DL50" s="416" t="s">
        <v>11</v>
      </c>
      <c r="DM50" s="314" t="s">
        <v>11</v>
      </c>
      <c r="DN50" s="163" t="s">
        <v>11</v>
      </c>
      <c r="DO50" s="314" t="s">
        <v>11</v>
      </c>
      <c r="DP50" s="163" t="s">
        <v>11</v>
      </c>
      <c r="DQ50" s="314" t="s">
        <v>11</v>
      </c>
      <c r="DR50" s="163" t="s">
        <v>11</v>
      </c>
      <c r="DS50" s="314" t="s">
        <v>11</v>
      </c>
      <c r="DT50" s="163" t="s">
        <v>11</v>
      </c>
      <c r="DU50" s="320" t="s">
        <v>11</v>
      </c>
      <c r="DV50" s="416" t="str">
        <f>DW52</f>
        <v>－</v>
      </c>
      <c r="DW50" s="314" t="s">
        <v>11</v>
      </c>
      <c r="DX50" s="163" t="s">
        <v>11</v>
      </c>
      <c r="DY50" s="314" t="s">
        <v>11</v>
      </c>
      <c r="DZ50" s="163" t="s">
        <v>11</v>
      </c>
      <c r="EA50" s="314" t="s">
        <v>11</v>
      </c>
      <c r="EB50" s="163" t="s">
        <v>11</v>
      </c>
      <c r="EC50" s="314" t="s">
        <v>11</v>
      </c>
      <c r="ED50" s="163" t="s">
        <v>11</v>
      </c>
      <c r="EE50" s="320" t="s">
        <v>11</v>
      </c>
      <c r="EF50" s="416" t="str">
        <f>EG52</f>
        <v>－</v>
      </c>
      <c r="EG50" s="314" t="s">
        <v>11</v>
      </c>
      <c r="EH50" s="163" t="s">
        <v>11</v>
      </c>
      <c r="EI50" s="314" t="s">
        <v>11</v>
      </c>
      <c r="EJ50" s="163" t="s">
        <v>11</v>
      </c>
      <c r="EK50" s="314" t="s">
        <v>11</v>
      </c>
      <c r="EL50" s="163" t="s">
        <v>11</v>
      </c>
      <c r="EM50" s="314" t="s">
        <v>11</v>
      </c>
      <c r="EN50" s="163" t="s">
        <v>11</v>
      </c>
      <c r="EO50" s="320" t="s">
        <v>11</v>
      </c>
      <c r="EP50" s="416" t="str">
        <f>EQ52</f>
        <v>－</v>
      </c>
      <c r="EQ50" s="314" t="s">
        <v>11</v>
      </c>
      <c r="ER50" s="579" t="s">
        <v>97</v>
      </c>
      <c r="ES50" s="314" t="s">
        <v>11</v>
      </c>
      <c r="ET50" s="579" t="s">
        <v>97</v>
      </c>
      <c r="EU50" s="314" t="s">
        <v>11</v>
      </c>
      <c r="EV50" s="163" t="s">
        <v>97</v>
      </c>
      <c r="EW50" s="314" t="s">
        <v>11</v>
      </c>
      <c r="EX50" s="163" t="s">
        <v>97</v>
      </c>
      <c r="EY50" s="150" t="s">
        <v>11</v>
      </c>
      <c r="EZ50" s="579" t="s">
        <v>97</v>
      </c>
      <c r="FA50" s="314" t="s">
        <v>11</v>
      </c>
      <c r="FB50" s="579" t="s">
        <v>97</v>
      </c>
      <c r="FC50" s="314" t="s">
        <v>11</v>
      </c>
      <c r="FD50" s="579" t="s">
        <v>97</v>
      </c>
      <c r="FE50" s="314" t="s">
        <v>11</v>
      </c>
      <c r="FF50" s="163" t="s">
        <v>97</v>
      </c>
      <c r="FG50" s="314" t="s">
        <v>11</v>
      </c>
      <c r="FH50" s="163" t="s">
        <v>97</v>
      </c>
      <c r="FI50" s="150" t="s">
        <v>11</v>
      </c>
    </row>
    <row r="51" spans="1:165" ht="19.5" x14ac:dyDescent="0.25">
      <c r="A51" s="648"/>
      <c r="B51" s="36" t="s">
        <v>46</v>
      </c>
      <c r="C51" s="8" t="s">
        <v>4</v>
      </c>
      <c r="D51" s="157" t="s">
        <v>50</v>
      </c>
      <c r="E51" s="290"/>
      <c r="F51" s="146" t="s">
        <v>50</v>
      </c>
      <c r="G51" s="294"/>
      <c r="H51" s="158" t="s">
        <v>50</v>
      </c>
      <c r="I51" s="290"/>
      <c r="J51" s="146" t="s">
        <v>50</v>
      </c>
      <c r="K51" s="290"/>
      <c r="L51" s="157" t="s">
        <v>50</v>
      </c>
      <c r="M51" s="290"/>
      <c r="N51" s="157" t="s">
        <v>50</v>
      </c>
      <c r="O51" s="180" t="s">
        <v>50</v>
      </c>
      <c r="P51" s="146" t="s">
        <v>50</v>
      </c>
      <c r="Q51" s="179" t="s">
        <v>50</v>
      </c>
      <c r="R51" s="158" t="s">
        <v>50</v>
      </c>
      <c r="S51" s="180" t="s">
        <v>50</v>
      </c>
      <c r="T51" s="146" t="s">
        <v>50</v>
      </c>
      <c r="U51" s="180" t="s">
        <v>50</v>
      </c>
      <c r="V51" s="157" t="s">
        <v>50</v>
      </c>
      <c r="W51" s="180" t="s">
        <v>50</v>
      </c>
      <c r="X51" s="159" t="s">
        <v>50</v>
      </c>
      <c r="Y51" s="299" t="s">
        <v>50</v>
      </c>
      <c r="Z51" s="160" t="s">
        <v>50</v>
      </c>
      <c r="AA51" s="301" t="s">
        <v>50</v>
      </c>
      <c r="AB51" s="158" t="s">
        <v>50</v>
      </c>
      <c r="AC51" s="180" t="s">
        <v>50</v>
      </c>
      <c r="AD51" s="146" t="s">
        <v>50</v>
      </c>
      <c r="AE51" s="180" t="s">
        <v>50</v>
      </c>
      <c r="AF51" s="157" t="s">
        <v>50</v>
      </c>
      <c r="AG51" s="180" t="s">
        <v>50</v>
      </c>
      <c r="AH51" s="157" t="s">
        <v>50</v>
      </c>
      <c r="AI51" s="179" t="s">
        <v>50</v>
      </c>
      <c r="AJ51" s="146" t="s">
        <v>50</v>
      </c>
      <c r="AK51" s="180" t="s">
        <v>50</v>
      </c>
      <c r="AL51" s="146" t="s">
        <v>50</v>
      </c>
      <c r="AM51" s="179" t="s">
        <v>50</v>
      </c>
      <c r="AN51" s="146" t="s">
        <v>50</v>
      </c>
      <c r="AO51" s="180" t="s">
        <v>50</v>
      </c>
      <c r="AP51" s="157" t="s">
        <v>50</v>
      </c>
      <c r="AQ51" s="150" t="s">
        <v>50</v>
      </c>
      <c r="AR51" s="146" t="s">
        <v>50</v>
      </c>
      <c r="AS51" s="179" t="s">
        <v>50</v>
      </c>
      <c r="AT51" s="146" t="s">
        <v>50</v>
      </c>
      <c r="AU51" s="180" t="s">
        <v>50</v>
      </c>
      <c r="AV51" s="146" t="s">
        <v>50</v>
      </c>
      <c r="AW51" s="179" t="s">
        <v>50</v>
      </c>
      <c r="AX51" s="146" t="s">
        <v>50</v>
      </c>
      <c r="AY51" s="179" t="s">
        <v>50</v>
      </c>
      <c r="AZ51" s="161" t="s">
        <v>50</v>
      </c>
      <c r="BA51" s="180" t="s">
        <v>50</v>
      </c>
      <c r="BB51" s="157" t="s">
        <v>50</v>
      </c>
      <c r="BC51" s="179" t="s">
        <v>50</v>
      </c>
      <c r="BD51" s="146" t="s">
        <v>11</v>
      </c>
      <c r="BE51" s="179" t="s">
        <v>50</v>
      </c>
      <c r="BF51" s="146" t="s">
        <v>50</v>
      </c>
      <c r="BG51" s="180" t="s">
        <v>50</v>
      </c>
      <c r="BH51" s="146" t="s">
        <v>11</v>
      </c>
      <c r="BI51" s="180" t="s">
        <v>50</v>
      </c>
      <c r="BJ51" s="157" t="s">
        <v>11</v>
      </c>
      <c r="BK51" s="180" t="s">
        <v>50</v>
      </c>
      <c r="BL51" s="159" t="s">
        <v>11</v>
      </c>
      <c r="BM51" s="180" t="s">
        <v>50</v>
      </c>
      <c r="BN51" s="162" t="s">
        <v>11</v>
      </c>
      <c r="BO51" s="193" t="s">
        <v>50</v>
      </c>
      <c r="BP51" s="163" t="s">
        <v>11</v>
      </c>
      <c r="BQ51" s="314" t="s">
        <v>50</v>
      </c>
      <c r="BR51" s="158" t="s">
        <v>11</v>
      </c>
      <c r="BS51" s="180" t="s">
        <v>50</v>
      </c>
      <c r="BT51" s="157" t="s">
        <v>11</v>
      </c>
      <c r="BU51" s="320" t="s">
        <v>50</v>
      </c>
      <c r="BV51" s="159" t="s">
        <v>11</v>
      </c>
      <c r="BW51" s="180" t="s">
        <v>11</v>
      </c>
      <c r="BX51" s="162" t="s">
        <v>11</v>
      </c>
      <c r="BY51" s="193" t="s">
        <v>11</v>
      </c>
      <c r="BZ51" s="163" t="s">
        <v>11</v>
      </c>
      <c r="CA51" s="314" t="s">
        <v>11</v>
      </c>
      <c r="CB51" s="158" t="s">
        <v>11</v>
      </c>
      <c r="CC51" s="180" t="s">
        <v>11</v>
      </c>
      <c r="CD51" s="157" t="s">
        <v>11</v>
      </c>
      <c r="CE51" s="320" t="s">
        <v>11</v>
      </c>
      <c r="CF51" s="159" t="s">
        <v>11</v>
      </c>
      <c r="CG51" s="180" t="s">
        <v>11</v>
      </c>
      <c r="CH51" s="162" t="s">
        <v>11</v>
      </c>
      <c r="CI51" s="193" t="s">
        <v>11</v>
      </c>
      <c r="CJ51" s="163" t="s">
        <v>11</v>
      </c>
      <c r="CK51" s="314" t="s">
        <v>11</v>
      </c>
      <c r="CL51" s="158" t="s">
        <v>11</v>
      </c>
      <c r="CM51" s="180" t="s">
        <v>11</v>
      </c>
      <c r="CN51" s="157" t="s">
        <v>11</v>
      </c>
      <c r="CO51" s="180" t="s">
        <v>11</v>
      </c>
      <c r="CP51" s="251" t="s">
        <v>11</v>
      </c>
      <c r="CQ51" s="320" t="s">
        <v>11</v>
      </c>
      <c r="CR51" s="259" t="s">
        <v>11</v>
      </c>
      <c r="CS51" s="180" t="s">
        <v>11</v>
      </c>
      <c r="CT51" s="162" t="s">
        <v>11</v>
      </c>
      <c r="CU51" s="180" t="s">
        <v>11</v>
      </c>
      <c r="CV51" s="163" t="s">
        <v>11</v>
      </c>
      <c r="CW51" s="180" t="s">
        <v>11</v>
      </c>
      <c r="CX51" s="157" t="s">
        <v>11</v>
      </c>
      <c r="CY51" s="180" t="s">
        <v>11</v>
      </c>
      <c r="CZ51" s="157" t="s">
        <v>11</v>
      </c>
      <c r="DA51" s="320" t="s">
        <v>11</v>
      </c>
      <c r="DB51" s="360" t="s">
        <v>11</v>
      </c>
      <c r="DC51" s="180" t="s">
        <v>11</v>
      </c>
      <c r="DD51" s="361" t="s">
        <v>11</v>
      </c>
      <c r="DE51" s="193" t="s">
        <v>11</v>
      </c>
      <c r="DF51" s="362" t="s">
        <v>11</v>
      </c>
      <c r="DG51" s="314" t="s">
        <v>11</v>
      </c>
      <c r="DH51" s="362" t="s">
        <v>11</v>
      </c>
      <c r="DI51" s="314" t="s">
        <v>11</v>
      </c>
      <c r="DJ51" s="362" t="s">
        <v>11</v>
      </c>
      <c r="DK51" s="180" t="s">
        <v>11</v>
      </c>
      <c r="DL51" s="416" t="s">
        <v>11</v>
      </c>
      <c r="DM51" s="314" t="s">
        <v>11</v>
      </c>
      <c r="DN51" s="163" t="s">
        <v>11</v>
      </c>
      <c r="DO51" s="314" t="s">
        <v>11</v>
      </c>
      <c r="DP51" s="163" t="s">
        <v>11</v>
      </c>
      <c r="DQ51" s="314" t="s">
        <v>11</v>
      </c>
      <c r="DR51" s="163" t="s">
        <v>11</v>
      </c>
      <c r="DS51" s="314" t="s">
        <v>11</v>
      </c>
      <c r="DT51" s="163" t="s">
        <v>11</v>
      </c>
      <c r="DU51" s="320" t="s">
        <v>11</v>
      </c>
      <c r="DV51" s="416" t="s">
        <v>11</v>
      </c>
      <c r="DW51" s="314" t="s">
        <v>11</v>
      </c>
      <c r="DX51" s="163" t="s">
        <v>11</v>
      </c>
      <c r="DY51" s="314" t="s">
        <v>11</v>
      </c>
      <c r="DZ51" s="163" t="s">
        <v>11</v>
      </c>
      <c r="EA51" s="314" t="s">
        <v>11</v>
      </c>
      <c r="EB51" s="163" t="s">
        <v>11</v>
      </c>
      <c r="EC51" s="314" t="s">
        <v>11</v>
      </c>
      <c r="ED51" s="163" t="s">
        <v>11</v>
      </c>
      <c r="EE51" s="320" t="s">
        <v>11</v>
      </c>
      <c r="EF51" s="416" t="s">
        <v>11</v>
      </c>
      <c r="EG51" s="314" t="s">
        <v>11</v>
      </c>
      <c r="EH51" s="163" t="s">
        <v>11</v>
      </c>
      <c r="EI51" s="314" t="s">
        <v>11</v>
      </c>
      <c r="EJ51" s="163" t="s">
        <v>11</v>
      </c>
      <c r="EK51" s="314" t="s">
        <v>11</v>
      </c>
      <c r="EL51" s="163" t="s">
        <v>11</v>
      </c>
      <c r="EM51" s="314" t="s">
        <v>11</v>
      </c>
      <c r="EN51" s="163" t="s">
        <v>11</v>
      </c>
      <c r="EO51" s="320" t="s">
        <v>11</v>
      </c>
      <c r="EP51" s="416" t="s">
        <v>11</v>
      </c>
      <c r="EQ51" s="314" t="s">
        <v>11</v>
      </c>
      <c r="ER51" s="579" t="s">
        <v>97</v>
      </c>
      <c r="ES51" s="314" t="s">
        <v>11</v>
      </c>
      <c r="ET51" s="579" t="s">
        <v>97</v>
      </c>
      <c r="EU51" s="314" t="s">
        <v>11</v>
      </c>
      <c r="EV51" s="163" t="s">
        <v>97</v>
      </c>
      <c r="EW51" s="314" t="s">
        <v>11</v>
      </c>
      <c r="EX51" s="163" t="s">
        <v>97</v>
      </c>
      <c r="EY51" s="150" t="s">
        <v>11</v>
      </c>
      <c r="EZ51" s="579" t="s">
        <v>97</v>
      </c>
      <c r="FA51" s="314" t="s">
        <v>11</v>
      </c>
      <c r="FB51" s="579" t="s">
        <v>97</v>
      </c>
      <c r="FC51" s="314" t="s">
        <v>11</v>
      </c>
      <c r="FD51" s="579" t="s">
        <v>97</v>
      </c>
      <c r="FE51" s="314" t="s">
        <v>11</v>
      </c>
      <c r="FF51" s="163" t="s">
        <v>97</v>
      </c>
      <c r="FG51" s="314" t="s">
        <v>11</v>
      </c>
      <c r="FH51" s="163" t="s">
        <v>97</v>
      </c>
      <c r="FI51" s="150" t="s">
        <v>11</v>
      </c>
    </row>
    <row r="52" spans="1:165" ht="19.5" x14ac:dyDescent="0.25">
      <c r="A52" s="648"/>
      <c r="B52" s="36" t="s">
        <v>66</v>
      </c>
      <c r="C52" s="8" t="s">
        <v>67</v>
      </c>
      <c r="D52" s="157" t="s">
        <v>50</v>
      </c>
      <c r="E52" s="290"/>
      <c r="F52" s="146" t="s">
        <v>50</v>
      </c>
      <c r="G52" s="294"/>
      <c r="H52" s="158" t="s">
        <v>50</v>
      </c>
      <c r="I52" s="290"/>
      <c r="J52" s="146" t="s">
        <v>50</v>
      </c>
      <c r="K52" s="290"/>
      <c r="L52" s="157" t="s">
        <v>50</v>
      </c>
      <c r="M52" s="290"/>
      <c r="N52" s="157" t="s">
        <v>50</v>
      </c>
      <c r="O52" s="180" t="s">
        <v>50</v>
      </c>
      <c r="P52" s="146" t="s">
        <v>50</v>
      </c>
      <c r="Q52" s="179" t="s">
        <v>50</v>
      </c>
      <c r="R52" s="158" t="s">
        <v>50</v>
      </c>
      <c r="S52" s="180" t="s">
        <v>50</v>
      </c>
      <c r="T52" s="146" t="s">
        <v>50</v>
      </c>
      <c r="U52" s="180" t="s">
        <v>50</v>
      </c>
      <c r="V52" s="157" t="s">
        <v>50</v>
      </c>
      <c r="W52" s="180" t="s">
        <v>50</v>
      </c>
      <c r="X52" s="159" t="s">
        <v>50</v>
      </c>
      <c r="Y52" s="299" t="s">
        <v>50</v>
      </c>
      <c r="Z52" s="160" t="s">
        <v>50</v>
      </c>
      <c r="AA52" s="301" t="s">
        <v>50</v>
      </c>
      <c r="AB52" s="158" t="s">
        <v>50</v>
      </c>
      <c r="AC52" s="180" t="s">
        <v>50</v>
      </c>
      <c r="AD52" s="146" t="s">
        <v>50</v>
      </c>
      <c r="AE52" s="180" t="s">
        <v>50</v>
      </c>
      <c r="AF52" s="157" t="s">
        <v>50</v>
      </c>
      <c r="AG52" s="180" t="s">
        <v>50</v>
      </c>
      <c r="AH52" s="157" t="s">
        <v>50</v>
      </c>
      <c r="AI52" s="179" t="s">
        <v>50</v>
      </c>
      <c r="AJ52" s="146" t="s">
        <v>50</v>
      </c>
      <c r="AK52" s="180" t="s">
        <v>50</v>
      </c>
      <c r="AL52" s="146" t="s">
        <v>50</v>
      </c>
      <c r="AM52" s="179" t="s">
        <v>50</v>
      </c>
      <c r="AN52" s="146" t="s">
        <v>50</v>
      </c>
      <c r="AO52" s="180" t="s">
        <v>50</v>
      </c>
      <c r="AP52" s="157" t="s">
        <v>50</v>
      </c>
      <c r="AQ52" s="150" t="s">
        <v>50</v>
      </c>
      <c r="AR52" s="146" t="s">
        <v>50</v>
      </c>
      <c r="AS52" s="179" t="s">
        <v>50</v>
      </c>
      <c r="AT52" s="146" t="s">
        <v>50</v>
      </c>
      <c r="AU52" s="180" t="s">
        <v>50</v>
      </c>
      <c r="AV52" s="146" t="s">
        <v>50</v>
      </c>
      <c r="AW52" s="179" t="s">
        <v>50</v>
      </c>
      <c r="AX52" s="146" t="s">
        <v>50</v>
      </c>
      <c r="AY52" s="179" t="s">
        <v>50</v>
      </c>
      <c r="AZ52" s="161" t="s">
        <v>50</v>
      </c>
      <c r="BA52" s="180" t="s">
        <v>50</v>
      </c>
      <c r="BB52" s="157" t="s">
        <v>50</v>
      </c>
      <c r="BC52" s="179" t="s">
        <v>50</v>
      </c>
      <c r="BD52" s="146" t="s">
        <v>11</v>
      </c>
      <c r="BE52" s="179" t="s">
        <v>50</v>
      </c>
      <c r="BF52" s="146" t="s">
        <v>50</v>
      </c>
      <c r="BG52" s="180" t="s">
        <v>50</v>
      </c>
      <c r="BH52" s="146" t="s">
        <v>11</v>
      </c>
      <c r="BI52" s="180" t="s">
        <v>15</v>
      </c>
      <c r="BJ52" s="157" t="s">
        <v>11</v>
      </c>
      <c r="BK52" s="180" t="s">
        <v>15</v>
      </c>
      <c r="BL52" s="159" t="s">
        <v>11</v>
      </c>
      <c r="BM52" s="180" t="s">
        <v>8</v>
      </c>
      <c r="BN52" s="162" t="s">
        <v>11</v>
      </c>
      <c r="BO52" s="193" t="s">
        <v>50</v>
      </c>
      <c r="BP52" s="163" t="s">
        <v>11</v>
      </c>
      <c r="BQ52" s="314" t="s">
        <v>50</v>
      </c>
      <c r="BR52" s="158" t="s">
        <v>11</v>
      </c>
      <c r="BS52" s="180" t="s">
        <v>8</v>
      </c>
      <c r="BT52" s="157" t="s">
        <v>11</v>
      </c>
      <c r="BU52" s="320" t="s">
        <v>8</v>
      </c>
      <c r="BV52" s="159" t="s">
        <v>11</v>
      </c>
      <c r="BW52" s="180" t="s">
        <v>11</v>
      </c>
      <c r="BX52" s="162" t="s">
        <v>11</v>
      </c>
      <c r="BY52" s="193" t="s">
        <v>11</v>
      </c>
      <c r="BZ52" s="163" t="s">
        <v>11</v>
      </c>
      <c r="CA52" s="314" t="s">
        <v>11</v>
      </c>
      <c r="CB52" s="158" t="s">
        <v>11</v>
      </c>
      <c r="CC52" s="180" t="s">
        <v>11</v>
      </c>
      <c r="CD52" s="157" t="s">
        <v>11</v>
      </c>
      <c r="CE52" s="320" t="s">
        <v>11</v>
      </c>
      <c r="CF52" s="159" t="s">
        <v>11</v>
      </c>
      <c r="CG52" s="180" t="s">
        <v>11</v>
      </c>
      <c r="CH52" s="162" t="s">
        <v>11</v>
      </c>
      <c r="CI52" s="193" t="s">
        <v>11</v>
      </c>
      <c r="CJ52" s="163" t="s">
        <v>11</v>
      </c>
      <c r="CK52" s="314" t="s">
        <v>11</v>
      </c>
      <c r="CL52" s="158" t="s">
        <v>11</v>
      </c>
      <c r="CM52" s="180" t="s">
        <v>11</v>
      </c>
      <c r="CN52" s="157" t="s">
        <v>11</v>
      </c>
      <c r="CO52" s="180" t="s">
        <v>11</v>
      </c>
      <c r="CP52" s="251" t="s">
        <v>11</v>
      </c>
      <c r="CQ52" s="320" t="s">
        <v>11</v>
      </c>
      <c r="CR52" s="259" t="s">
        <v>11</v>
      </c>
      <c r="CS52" s="180" t="s">
        <v>11</v>
      </c>
      <c r="CT52" s="162" t="s">
        <v>11</v>
      </c>
      <c r="CU52" s="180" t="s">
        <v>11</v>
      </c>
      <c r="CV52" s="163" t="s">
        <v>11</v>
      </c>
      <c r="CW52" s="180" t="s">
        <v>11</v>
      </c>
      <c r="CX52" s="157" t="s">
        <v>11</v>
      </c>
      <c r="CY52" s="180" t="s">
        <v>11</v>
      </c>
      <c r="CZ52" s="157" t="s">
        <v>11</v>
      </c>
      <c r="DA52" s="320" t="s">
        <v>11</v>
      </c>
      <c r="DB52" s="360" t="s">
        <v>11</v>
      </c>
      <c r="DC52" s="180" t="s">
        <v>11</v>
      </c>
      <c r="DD52" s="361" t="s">
        <v>11</v>
      </c>
      <c r="DE52" s="193" t="s">
        <v>11</v>
      </c>
      <c r="DF52" s="362" t="s">
        <v>11</v>
      </c>
      <c r="DG52" s="314" t="s">
        <v>11</v>
      </c>
      <c r="DH52" s="362" t="s">
        <v>11</v>
      </c>
      <c r="DI52" s="314" t="s">
        <v>11</v>
      </c>
      <c r="DJ52" s="362" t="s">
        <v>11</v>
      </c>
      <c r="DK52" s="180" t="s">
        <v>11</v>
      </c>
      <c r="DL52" s="416" t="s">
        <v>11</v>
      </c>
      <c r="DM52" s="314" t="s">
        <v>11</v>
      </c>
      <c r="DN52" s="163" t="s">
        <v>11</v>
      </c>
      <c r="DO52" s="314" t="s">
        <v>11</v>
      </c>
      <c r="DP52" s="163" t="s">
        <v>11</v>
      </c>
      <c r="DQ52" s="314" t="s">
        <v>11</v>
      </c>
      <c r="DR52" s="163" t="s">
        <v>11</v>
      </c>
      <c r="DS52" s="314" t="s">
        <v>11</v>
      </c>
      <c r="DT52" s="163" t="s">
        <v>11</v>
      </c>
      <c r="DU52" s="320" t="s">
        <v>11</v>
      </c>
      <c r="DV52" s="416" t="s">
        <v>11</v>
      </c>
      <c r="DW52" s="314" t="s">
        <v>11</v>
      </c>
      <c r="DX52" s="163" t="s">
        <v>11</v>
      </c>
      <c r="DY52" s="314" t="s">
        <v>11</v>
      </c>
      <c r="DZ52" s="163" t="s">
        <v>11</v>
      </c>
      <c r="EA52" s="314" t="s">
        <v>11</v>
      </c>
      <c r="EB52" s="163" t="s">
        <v>11</v>
      </c>
      <c r="EC52" s="314" t="s">
        <v>11</v>
      </c>
      <c r="ED52" s="163" t="s">
        <v>11</v>
      </c>
      <c r="EE52" s="320" t="s">
        <v>11</v>
      </c>
      <c r="EF52" s="416" t="s">
        <v>11</v>
      </c>
      <c r="EG52" s="314" t="s">
        <v>11</v>
      </c>
      <c r="EH52" s="163" t="s">
        <v>11</v>
      </c>
      <c r="EI52" s="314" t="s">
        <v>11</v>
      </c>
      <c r="EJ52" s="163" t="s">
        <v>11</v>
      </c>
      <c r="EK52" s="314" t="s">
        <v>11</v>
      </c>
      <c r="EL52" s="163" t="s">
        <v>11</v>
      </c>
      <c r="EM52" s="314" t="s">
        <v>11</v>
      </c>
      <c r="EN52" s="163" t="s">
        <v>11</v>
      </c>
      <c r="EO52" s="320" t="s">
        <v>11</v>
      </c>
      <c r="EP52" s="416" t="s">
        <v>11</v>
      </c>
      <c r="EQ52" s="314" t="s">
        <v>11</v>
      </c>
      <c r="ER52" s="579" t="s">
        <v>97</v>
      </c>
      <c r="ES52" s="314" t="s">
        <v>11</v>
      </c>
      <c r="ET52" s="579" t="s">
        <v>97</v>
      </c>
      <c r="EU52" s="314" t="s">
        <v>11</v>
      </c>
      <c r="EV52" s="163" t="s">
        <v>97</v>
      </c>
      <c r="EW52" s="314" t="s">
        <v>11</v>
      </c>
      <c r="EX52" s="163" t="s">
        <v>97</v>
      </c>
      <c r="EY52" s="150" t="s">
        <v>11</v>
      </c>
      <c r="EZ52" s="579" t="s">
        <v>97</v>
      </c>
      <c r="FA52" s="314" t="s">
        <v>11</v>
      </c>
      <c r="FB52" s="579" t="s">
        <v>97</v>
      </c>
      <c r="FC52" s="314" t="s">
        <v>11</v>
      </c>
      <c r="FD52" s="579" t="s">
        <v>97</v>
      </c>
      <c r="FE52" s="314" t="s">
        <v>11</v>
      </c>
      <c r="FF52" s="163" t="s">
        <v>97</v>
      </c>
      <c r="FG52" s="314" t="s">
        <v>11</v>
      </c>
      <c r="FH52" s="163" t="s">
        <v>97</v>
      </c>
      <c r="FI52" s="150" t="s">
        <v>11</v>
      </c>
    </row>
    <row r="53" spans="1:165" ht="19.5" x14ac:dyDescent="0.25">
      <c r="A53" s="648"/>
      <c r="B53" s="36" t="s">
        <v>47</v>
      </c>
      <c r="C53" s="8" t="s">
        <v>5</v>
      </c>
      <c r="D53" s="157" t="s">
        <v>50</v>
      </c>
      <c r="E53" s="290"/>
      <c r="F53" s="146" t="s">
        <v>50</v>
      </c>
      <c r="G53" s="294"/>
      <c r="H53" s="158" t="s">
        <v>50</v>
      </c>
      <c r="I53" s="290"/>
      <c r="J53" s="146" t="s">
        <v>50</v>
      </c>
      <c r="K53" s="290"/>
      <c r="L53" s="157" t="s">
        <v>50</v>
      </c>
      <c r="M53" s="290"/>
      <c r="N53" s="157" t="s">
        <v>50</v>
      </c>
      <c r="O53" s="180" t="s">
        <v>50</v>
      </c>
      <c r="P53" s="146" t="s">
        <v>50</v>
      </c>
      <c r="Q53" s="179" t="s">
        <v>50</v>
      </c>
      <c r="R53" s="158" t="s">
        <v>50</v>
      </c>
      <c r="S53" s="180" t="s">
        <v>50</v>
      </c>
      <c r="T53" s="146" t="s">
        <v>50</v>
      </c>
      <c r="U53" s="180" t="s">
        <v>50</v>
      </c>
      <c r="V53" s="157" t="s">
        <v>50</v>
      </c>
      <c r="W53" s="180" t="s">
        <v>50</v>
      </c>
      <c r="X53" s="159" t="s">
        <v>50</v>
      </c>
      <c r="Y53" s="299" t="s">
        <v>50</v>
      </c>
      <c r="Z53" s="160" t="s">
        <v>50</v>
      </c>
      <c r="AA53" s="301" t="s">
        <v>50</v>
      </c>
      <c r="AB53" s="158" t="s">
        <v>50</v>
      </c>
      <c r="AC53" s="180" t="s">
        <v>50</v>
      </c>
      <c r="AD53" s="146" t="s">
        <v>50</v>
      </c>
      <c r="AE53" s="180" t="s">
        <v>50</v>
      </c>
      <c r="AF53" s="157" t="s">
        <v>50</v>
      </c>
      <c r="AG53" s="180" t="s">
        <v>50</v>
      </c>
      <c r="AH53" s="157" t="s">
        <v>50</v>
      </c>
      <c r="AI53" s="179" t="s">
        <v>50</v>
      </c>
      <c r="AJ53" s="146" t="s">
        <v>50</v>
      </c>
      <c r="AK53" s="180" t="s">
        <v>50</v>
      </c>
      <c r="AL53" s="146" t="s">
        <v>50</v>
      </c>
      <c r="AM53" s="179" t="s">
        <v>50</v>
      </c>
      <c r="AN53" s="146" t="s">
        <v>50</v>
      </c>
      <c r="AO53" s="180" t="s">
        <v>50</v>
      </c>
      <c r="AP53" s="157" t="s">
        <v>50</v>
      </c>
      <c r="AQ53" s="150" t="s">
        <v>50</v>
      </c>
      <c r="AR53" s="146" t="s">
        <v>50</v>
      </c>
      <c r="AS53" s="179" t="s">
        <v>50</v>
      </c>
      <c r="AT53" s="146" t="s">
        <v>50</v>
      </c>
      <c r="AU53" s="180" t="s">
        <v>50</v>
      </c>
      <c r="AV53" s="146" t="s">
        <v>50</v>
      </c>
      <c r="AW53" s="179" t="s">
        <v>50</v>
      </c>
      <c r="AX53" s="146" t="s">
        <v>50</v>
      </c>
      <c r="AY53" s="179" t="s">
        <v>50</v>
      </c>
      <c r="AZ53" s="161" t="s">
        <v>50</v>
      </c>
      <c r="BA53" s="180" t="s">
        <v>50</v>
      </c>
      <c r="BB53" s="157" t="s">
        <v>50</v>
      </c>
      <c r="BC53" s="179" t="s">
        <v>50</v>
      </c>
      <c r="BD53" s="146" t="s">
        <v>11</v>
      </c>
      <c r="BE53" s="179" t="s">
        <v>50</v>
      </c>
      <c r="BF53" s="146" t="s">
        <v>50</v>
      </c>
      <c r="BG53" s="180" t="s">
        <v>50</v>
      </c>
      <c r="BH53" s="146" t="s">
        <v>11</v>
      </c>
      <c r="BI53" s="180" t="s">
        <v>50</v>
      </c>
      <c r="BJ53" s="157" t="s">
        <v>11</v>
      </c>
      <c r="BK53" s="180" t="s">
        <v>50</v>
      </c>
      <c r="BL53" s="159" t="s">
        <v>11</v>
      </c>
      <c r="BM53" s="180" t="s">
        <v>50</v>
      </c>
      <c r="BN53" s="162" t="s">
        <v>11</v>
      </c>
      <c r="BO53" s="193" t="s">
        <v>50</v>
      </c>
      <c r="BP53" s="163" t="s">
        <v>11</v>
      </c>
      <c r="BQ53" s="314" t="s">
        <v>50</v>
      </c>
      <c r="BR53" s="158" t="s">
        <v>11</v>
      </c>
      <c r="BS53" s="180" t="s">
        <v>50</v>
      </c>
      <c r="BT53" s="157" t="s">
        <v>11</v>
      </c>
      <c r="BU53" s="320" t="s">
        <v>50</v>
      </c>
      <c r="BV53" s="159" t="s">
        <v>11</v>
      </c>
      <c r="BW53" s="180" t="s">
        <v>11</v>
      </c>
      <c r="BX53" s="162" t="s">
        <v>11</v>
      </c>
      <c r="BY53" s="193" t="s">
        <v>11</v>
      </c>
      <c r="BZ53" s="163" t="s">
        <v>11</v>
      </c>
      <c r="CA53" s="314" t="s">
        <v>11</v>
      </c>
      <c r="CB53" s="158" t="s">
        <v>11</v>
      </c>
      <c r="CC53" s="180" t="s">
        <v>11</v>
      </c>
      <c r="CD53" s="157" t="s">
        <v>11</v>
      </c>
      <c r="CE53" s="320" t="s">
        <v>11</v>
      </c>
      <c r="CF53" s="159" t="s">
        <v>11</v>
      </c>
      <c r="CG53" s="180" t="s">
        <v>11</v>
      </c>
      <c r="CH53" s="162" t="s">
        <v>11</v>
      </c>
      <c r="CI53" s="193" t="s">
        <v>11</v>
      </c>
      <c r="CJ53" s="163" t="s">
        <v>11</v>
      </c>
      <c r="CK53" s="314" t="s">
        <v>11</v>
      </c>
      <c r="CL53" s="158" t="s">
        <v>11</v>
      </c>
      <c r="CM53" s="180" t="s">
        <v>11</v>
      </c>
      <c r="CN53" s="157" t="s">
        <v>11</v>
      </c>
      <c r="CO53" s="180" t="s">
        <v>11</v>
      </c>
      <c r="CP53" s="251" t="s">
        <v>11</v>
      </c>
      <c r="CQ53" s="320" t="s">
        <v>11</v>
      </c>
      <c r="CR53" s="259" t="s">
        <v>11</v>
      </c>
      <c r="CS53" s="180" t="s">
        <v>11</v>
      </c>
      <c r="CT53" s="162" t="s">
        <v>11</v>
      </c>
      <c r="CU53" s="180" t="s">
        <v>11</v>
      </c>
      <c r="CV53" s="163" t="s">
        <v>11</v>
      </c>
      <c r="CW53" s="180" t="s">
        <v>11</v>
      </c>
      <c r="CX53" s="157" t="s">
        <v>11</v>
      </c>
      <c r="CY53" s="180" t="s">
        <v>11</v>
      </c>
      <c r="CZ53" s="157" t="s">
        <v>11</v>
      </c>
      <c r="DA53" s="320" t="s">
        <v>11</v>
      </c>
      <c r="DB53" s="360" t="s">
        <v>11</v>
      </c>
      <c r="DC53" s="180" t="s">
        <v>11</v>
      </c>
      <c r="DD53" s="361" t="s">
        <v>11</v>
      </c>
      <c r="DE53" s="193" t="s">
        <v>11</v>
      </c>
      <c r="DF53" s="362" t="s">
        <v>11</v>
      </c>
      <c r="DG53" s="314" t="s">
        <v>11</v>
      </c>
      <c r="DH53" s="362" t="s">
        <v>11</v>
      </c>
      <c r="DI53" s="314" t="s">
        <v>11</v>
      </c>
      <c r="DJ53" s="362" t="s">
        <v>11</v>
      </c>
      <c r="DK53" s="180" t="s">
        <v>11</v>
      </c>
      <c r="DL53" s="416" t="s">
        <v>11</v>
      </c>
      <c r="DM53" s="314" t="s">
        <v>11</v>
      </c>
      <c r="DN53" s="163" t="s">
        <v>11</v>
      </c>
      <c r="DO53" s="314" t="s">
        <v>11</v>
      </c>
      <c r="DP53" s="163" t="s">
        <v>11</v>
      </c>
      <c r="DQ53" s="314" t="s">
        <v>11</v>
      </c>
      <c r="DR53" s="163" t="s">
        <v>11</v>
      </c>
      <c r="DS53" s="314" t="s">
        <v>11</v>
      </c>
      <c r="DT53" s="163" t="s">
        <v>11</v>
      </c>
      <c r="DU53" s="320" t="s">
        <v>11</v>
      </c>
      <c r="DV53" s="416" t="s">
        <v>11</v>
      </c>
      <c r="DW53" s="314" t="s">
        <v>11</v>
      </c>
      <c r="DX53" s="163" t="s">
        <v>11</v>
      </c>
      <c r="DY53" s="314" t="s">
        <v>11</v>
      </c>
      <c r="DZ53" s="163" t="s">
        <v>11</v>
      </c>
      <c r="EA53" s="314" t="s">
        <v>11</v>
      </c>
      <c r="EB53" s="163" t="s">
        <v>11</v>
      </c>
      <c r="EC53" s="314" t="s">
        <v>11</v>
      </c>
      <c r="ED53" s="163" t="s">
        <v>11</v>
      </c>
      <c r="EE53" s="320" t="s">
        <v>11</v>
      </c>
      <c r="EF53" s="416" t="s">
        <v>11</v>
      </c>
      <c r="EG53" s="314" t="s">
        <v>11</v>
      </c>
      <c r="EH53" s="163" t="s">
        <v>11</v>
      </c>
      <c r="EI53" s="314" t="s">
        <v>11</v>
      </c>
      <c r="EJ53" s="163" t="s">
        <v>11</v>
      </c>
      <c r="EK53" s="314" t="s">
        <v>11</v>
      </c>
      <c r="EL53" s="163" t="s">
        <v>11</v>
      </c>
      <c r="EM53" s="314" t="s">
        <v>11</v>
      </c>
      <c r="EN53" s="163" t="s">
        <v>11</v>
      </c>
      <c r="EO53" s="320" t="s">
        <v>11</v>
      </c>
      <c r="EP53" s="416" t="s">
        <v>11</v>
      </c>
      <c r="EQ53" s="314" t="s">
        <v>11</v>
      </c>
      <c r="ER53" s="579" t="s">
        <v>97</v>
      </c>
      <c r="ES53" s="314" t="s">
        <v>11</v>
      </c>
      <c r="ET53" s="579" t="s">
        <v>97</v>
      </c>
      <c r="EU53" s="314" t="s">
        <v>11</v>
      </c>
      <c r="EV53" s="163" t="s">
        <v>97</v>
      </c>
      <c r="EW53" s="314" t="s">
        <v>11</v>
      </c>
      <c r="EX53" s="163" t="s">
        <v>97</v>
      </c>
      <c r="EY53" s="150" t="s">
        <v>11</v>
      </c>
      <c r="EZ53" s="579" t="s">
        <v>97</v>
      </c>
      <c r="FA53" s="314" t="s">
        <v>11</v>
      </c>
      <c r="FB53" s="579" t="s">
        <v>97</v>
      </c>
      <c r="FC53" s="314" t="s">
        <v>11</v>
      </c>
      <c r="FD53" s="579" t="s">
        <v>97</v>
      </c>
      <c r="FE53" s="314" t="s">
        <v>11</v>
      </c>
      <c r="FF53" s="163" t="s">
        <v>97</v>
      </c>
      <c r="FG53" s="314" t="s">
        <v>11</v>
      </c>
      <c r="FH53" s="163" t="s">
        <v>97</v>
      </c>
      <c r="FI53" s="150" t="s">
        <v>11</v>
      </c>
    </row>
    <row r="54" spans="1:165" ht="20.25" thickBot="1" x14ac:dyDescent="0.3">
      <c r="A54" s="648"/>
      <c r="B54" s="55" t="s">
        <v>48</v>
      </c>
      <c r="C54" s="56" t="s">
        <v>6</v>
      </c>
      <c r="D54" s="164" t="s">
        <v>51</v>
      </c>
      <c r="E54" s="291"/>
      <c r="F54" s="165" t="s">
        <v>51</v>
      </c>
      <c r="G54" s="295"/>
      <c r="H54" s="166" t="s">
        <v>51</v>
      </c>
      <c r="I54" s="291"/>
      <c r="J54" s="165" t="s">
        <v>51</v>
      </c>
      <c r="K54" s="291"/>
      <c r="L54" s="164" t="s">
        <v>51</v>
      </c>
      <c r="M54" s="291"/>
      <c r="N54" s="164" t="s">
        <v>51</v>
      </c>
      <c r="O54" s="192" t="s">
        <v>51</v>
      </c>
      <c r="P54" s="165" t="s">
        <v>51</v>
      </c>
      <c r="Q54" s="297" t="s">
        <v>51</v>
      </c>
      <c r="R54" s="166" t="s">
        <v>51</v>
      </c>
      <c r="S54" s="192" t="s">
        <v>51</v>
      </c>
      <c r="T54" s="165" t="s">
        <v>51</v>
      </c>
      <c r="U54" s="192" t="s">
        <v>51</v>
      </c>
      <c r="V54" s="164" t="s">
        <v>51</v>
      </c>
      <c r="W54" s="192" t="s">
        <v>51</v>
      </c>
      <c r="X54" s="167" t="s">
        <v>51</v>
      </c>
      <c r="Y54" s="300" t="s">
        <v>51</v>
      </c>
      <c r="Z54" s="168" t="s">
        <v>51</v>
      </c>
      <c r="AA54" s="302" t="s">
        <v>51</v>
      </c>
      <c r="AB54" s="166" t="s">
        <v>51</v>
      </c>
      <c r="AC54" s="192" t="s">
        <v>51</v>
      </c>
      <c r="AD54" s="165" t="s">
        <v>51</v>
      </c>
      <c r="AE54" s="192" t="s">
        <v>51</v>
      </c>
      <c r="AF54" s="164" t="s">
        <v>51</v>
      </c>
      <c r="AG54" s="192" t="s">
        <v>51</v>
      </c>
      <c r="AH54" s="164" t="s">
        <v>51</v>
      </c>
      <c r="AI54" s="297" t="s">
        <v>51</v>
      </c>
      <c r="AJ54" s="165" t="s">
        <v>51</v>
      </c>
      <c r="AK54" s="192" t="s">
        <v>51</v>
      </c>
      <c r="AL54" s="165" t="s">
        <v>51</v>
      </c>
      <c r="AM54" s="297" t="s">
        <v>51</v>
      </c>
      <c r="AN54" s="165" t="s">
        <v>51</v>
      </c>
      <c r="AO54" s="192" t="s">
        <v>51</v>
      </c>
      <c r="AP54" s="164" t="s">
        <v>51</v>
      </c>
      <c r="AQ54" s="303" t="s">
        <v>51</v>
      </c>
      <c r="AR54" s="165" t="s">
        <v>51</v>
      </c>
      <c r="AS54" s="297" t="s">
        <v>51</v>
      </c>
      <c r="AT54" s="165" t="s">
        <v>51</v>
      </c>
      <c r="AU54" s="192" t="s">
        <v>51</v>
      </c>
      <c r="AV54" s="165" t="s">
        <v>51</v>
      </c>
      <c r="AW54" s="297" t="s">
        <v>51</v>
      </c>
      <c r="AX54" s="165" t="s">
        <v>51</v>
      </c>
      <c r="AY54" s="297" t="s">
        <v>51</v>
      </c>
      <c r="AZ54" s="169" t="s">
        <v>51</v>
      </c>
      <c r="BA54" s="192" t="s">
        <v>51</v>
      </c>
      <c r="BB54" s="164" t="s">
        <v>51</v>
      </c>
      <c r="BC54" s="297" t="s">
        <v>51</v>
      </c>
      <c r="BD54" s="165" t="s">
        <v>11</v>
      </c>
      <c r="BE54" s="297" t="s">
        <v>51</v>
      </c>
      <c r="BF54" s="165" t="s">
        <v>51</v>
      </c>
      <c r="BG54" s="192" t="s">
        <v>51</v>
      </c>
      <c r="BH54" s="165" t="s">
        <v>11</v>
      </c>
      <c r="BI54" s="192" t="s">
        <v>51</v>
      </c>
      <c r="BJ54" s="164" t="s">
        <v>11</v>
      </c>
      <c r="BK54" s="192" t="s">
        <v>51</v>
      </c>
      <c r="BL54" s="167" t="s">
        <v>11</v>
      </c>
      <c r="BM54" s="192" t="s">
        <v>51</v>
      </c>
      <c r="BN54" s="170" t="s">
        <v>11</v>
      </c>
      <c r="BO54" s="311" t="s">
        <v>51</v>
      </c>
      <c r="BP54" s="171" t="s">
        <v>11</v>
      </c>
      <c r="BQ54" s="316" t="s">
        <v>51</v>
      </c>
      <c r="BR54" s="166" t="s">
        <v>11</v>
      </c>
      <c r="BS54" s="192" t="s">
        <v>51</v>
      </c>
      <c r="BT54" s="164" t="s">
        <v>11</v>
      </c>
      <c r="BU54" s="322" t="s">
        <v>51</v>
      </c>
      <c r="BV54" s="167" t="s">
        <v>11</v>
      </c>
      <c r="BW54" s="192" t="s">
        <v>11</v>
      </c>
      <c r="BX54" s="170" t="s">
        <v>11</v>
      </c>
      <c r="BY54" s="311" t="s">
        <v>11</v>
      </c>
      <c r="BZ54" s="171" t="s">
        <v>11</v>
      </c>
      <c r="CA54" s="316" t="s">
        <v>11</v>
      </c>
      <c r="CB54" s="166" t="s">
        <v>11</v>
      </c>
      <c r="CC54" s="192" t="s">
        <v>11</v>
      </c>
      <c r="CD54" s="164" t="s">
        <v>11</v>
      </c>
      <c r="CE54" s="322" t="s">
        <v>11</v>
      </c>
      <c r="CF54" s="167" t="s">
        <v>11</v>
      </c>
      <c r="CG54" s="192" t="s">
        <v>11</v>
      </c>
      <c r="CH54" s="170" t="s">
        <v>11</v>
      </c>
      <c r="CI54" s="311" t="s">
        <v>11</v>
      </c>
      <c r="CJ54" s="171" t="s">
        <v>11</v>
      </c>
      <c r="CK54" s="316" t="s">
        <v>11</v>
      </c>
      <c r="CL54" s="166" t="s">
        <v>11</v>
      </c>
      <c r="CM54" s="192" t="s">
        <v>11</v>
      </c>
      <c r="CN54" s="164" t="s">
        <v>11</v>
      </c>
      <c r="CO54" s="192" t="s">
        <v>11</v>
      </c>
      <c r="CP54" s="252" t="s">
        <v>11</v>
      </c>
      <c r="CQ54" s="322" t="s">
        <v>11</v>
      </c>
      <c r="CR54" s="260" t="s">
        <v>11</v>
      </c>
      <c r="CS54" s="192" t="s">
        <v>11</v>
      </c>
      <c r="CT54" s="170" t="s">
        <v>11</v>
      </c>
      <c r="CU54" s="192" t="s">
        <v>11</v>
      </c>
      <c r="CV54" s="171" t="s">
        <v>11</v>
      </c>
      <c r="CW54" s="192" t="s">
        <v>11</v>
      </c>
      <c r="CX54" s="164" t="s">
        <v>11</v>
      </c>
      <c r="CY54" s="192" t="s">
        <v>11</v>
      </c>
      <c r="CZ54" s="164" t="s">
        <v>11</v>
      </c>
      <c r="DA54" s="322" t="s">
        <v>11</v>
      </c>
      <c r="DB54" s="370" t="s">
        <v>11</v>
      </c>
      <c r="DC54" s="192" t="s">
        <v>11</v>
      </c>
      <c r="DD54" s="384" t="s">
        <v>11</v>
      </c>
      <c r="DE54" s="311" t="s">
        <v>11</v>
      </c>
      <c r="DF54" s="393" t="s">
        <v>11</v>
      </c>
      <c r="DG54" s="316" t="s">
        <v>11</v>
      </c>
      <c r="DH54" s="393" t="s">
        <v>11</v>
      </c>
      <c r="DI54" s="316" t="s">
        <v>11</v>
      </c>
      <c r="DJ54" s="393" t="s">
        <v>11</v>
      </c>
      <c r="DK54" s="192" t="s">
        <v>11</v>
      </c>
      <c r="DL54" s="420" t="s">
        <v>11</v>
      </c>
      <c r="DM54" s="316" t="s">
        <v>11</v>
      </c>
      <c r="DN54" s="171" t="s">
        <v>11</v>
      </c>
      <c r="DO54" s="316" t="s">
        <v>11</v>
      </c>
      <c r="DP54" s="171" t="s">
        <v>11</v>
      </c>
      <c r="DQ54" s="316" t="s">
        <v>11</v>
      </c>
      <c r="DR54" s="171" t="s">
        <v>11</v>
      </c>
      <c r="DS54" s="316" t="s">
        <v>11</v>
      </c>
      <c r="DT54" s="171" t="s">
        <v>11</v>
      </c>
      <c r="DU54" s="322" t="s">
        <v>11</v>
      </c>
      <c r="DV54" s="420" t="s">
        <v>11</v>
      </c>
      <c r="DW54" s="316" t="s">
        <v>11</v>
      </c>
      <c r="DX54" s="171" t="s">
        <v>11</v>
      </c>
      <c r="DY54" s="316" t="s">
        <v>11</v>
      </c>
      <c r="DZ54" s="171" t="s">
        <v>11</v>
      </c>
      <c r="EA54" s="316" t="s">
        <v>11</v>
      </c>
      <c r="EB54" s="171" t="s">
        <v>11</v>
      </c>
      <c r="EC54" s="316" t="s">
        <v>11</v>
      </c>
      <c r="ED54" s="171" t="s">
        <v>11</v>
      </c>
      <c r="EE54" s="322" t="s">
        <v>11</v>
      </c>
      <c r="EF54" s="420" t="s">
        <v>11</v>
      </c>
      <c r="EG54" s="316" t="s">
        <v>11</v>
      </c>
      <c r="EH54" s="171" t="s">
        <v>11</v>
      </c>
      <c r="EI54" s="316" t="s">
        <v>11</v>
      </c>
      <c r="EJ54" s="171" t="s">
        <v>11</v>
      </c>
      <c r="EK54" s="316" t="s">
        <v>11</v>
      </c>
      <c r="EL54" s="171" t="s">
        <v>11</v>
      </c>
      <c r="EM54" s="316" t="s">
        <v>11</v>
      </c>
      <c r="EN54" s="171" t="s">
        <v>11</v>
      </c>
      <c r="EO54" s="322" t="s">
        <v>11</v>
      </c>
      <c r="EP54" s="420" t="s">
        <v>11</v>
      </c>
      <c r="EQ54" s="316" t="s">
        <v>11</v>
      </c>
      <c r="ER54" s="580" t="s">
        <v>73</v>
      </c>
      <c r="ES54" s="316" t="s">
        <v>11</v>
      </c>
      <c r="ET54" s="580" t="s">
        <v>73</v>
      </c>
      <c r="EU54" s="316" t="s">
        <v>11</v>
      </c>
      <c r="EV54" s="171" t="s">
        <v>97</v>
      </c>
      <c r="EW54" s="316" t="s">
        <v>11</v>
      </c>
      <c r="EX54" s="171" t="s">
        <v>97</v>
      </c>
      <c r="EY54" s="303" t="s">
        <v>11</v>
      </c>
      <c r="EZ54" s="580" t="s">
        <v>73</v>
      </c>
      <c r="FA54" s="316" t="s">
        <v>11</v>
      </c>
      <c r="FB54" s="580" t="s">
        <v>73</v>
      </c>
      <c r="FC54" s="316" t="s">
        <v>11</v>
      </c>
      <c r="FD54" s="580" t="s">
        <v>73</v>
      </c>
      <c r="FE54" s="316" t="s">
        <v>11</v>
      </c>
      <c r="FF54" s="171" t="s">
        <v>97</v>
      </c>
      <c r="FG54" s="316" t="s">
        <v>11</v>
      </c>
      <c r="FH54" s="171" t="s">
        <v>97</v>
      </c>
      <c r="FI54" s="303" t="s">
        <v>11</v>
      </c>
    </row>
    <row r="55" spans="1:165" ht="20.25" thickTop="1" x14ac:dyDescent="0.25">
      <c r="A55" s="648"/>
      <c r="B55" s="172" t="s">
        <v>49</v>
      </c>
      <c r="C55" s="173" t="s">
        <v>7</v>
      </c>
      <c r="D55" s="174">
        <v>38143</v>
      </c>
      <c r="E55" s="175"/>
      <c r="F55" s="85">
        <v>36008</v>
      </c>
      <c r="G55" s="175"/>
      <c r="H55" s="85">
        <v>35988</v>
      </c>
      <c r="I55" s="175"/>
      <c r="J55" s="176">
        <v>42807</v>
      </c>
      <c r="K55" s="177"/>
      <c r="L55" s="126">
        <v>152946</v>
      </c>
      <c r="M55" s="129"/>
      <c r="N55" s="174">
        <v>39220</v>
      </c>
      <c r="O55" s="135">
        <v>2.8000000000000001E-2</v>
      </c>
      <c r="P55" s="85">
        <v>49367</v>
      </c>
      <c r="Q55" s="135">
        <v>0.371</v>
      </c>
      <c r="R55" s="85">
        <v>45996</v>
      </c>
      <c r="S55" s="135">
        <v>0.27800000000000002</v>
      </c>
      <c r="T55" s="176">
        <v>54771</v>
      </c>
      <c r="U55" s="178">
        <v>0.27900000000000003</v>
      </c>
      <c r="V55" s="126">
        <v>189354</v>
      </c>
      <c r="W55" s="88">
        <v>0.23799999999999999</v>
      </c>
      <c r="X55" s="134">
        <v>51340</v>
      </c>
      <c r="Y55" s="141">
        <v>0.309</v>
      </c>
      <c r="Z55" s="83">
        <v>51049</v>
      </c>
      <c r="AA55" s="142">
        <v>3.4000000000000002E-2</v>
      </c>
      <c r="AB55" s="11">
        <v>49793</v>
      </c>
      <c r="AC55" s="15">
        <v>8.2000000000000003E-2</v>
      </c>
      <c r="AD55" s="12">
        <v>57338</v>
      </c>
      <c r="AE55" s="120">
        <v>4.7E-2</v>
      </c>
      <c r="AF55" s="126">
        <v>209520</v>
      </c>
      <c r="AG55" s="88">
        <v>0.11</v>
      </c>
      <c r="AH55" s="134">
        <v>52618</v>
      </c>
      <c r="AI55" s="135">
        <v>2.4E-2</v>
      </c>
      <c r="AJ55" s="83">
        <v>56585</v>
      </c>
      <c r="AK55" s="93">
        <v>0.1084</v>
      </c>
      <c r="AL55" s="146">
        <v>54797</v>
      </c>
      <c r="AM55" s="179">
        <v>0.1</v>
      </c>
      <c r="AN55" s="146">
        <v>65399</v>
      </c>
      <c r="AO55" s="180">
        <v>0.14050000000000001</v>
      </c>
      <c r="AP55" s="174">
        <v>229399</v>
      </c>
      <c r="AQ55" s="136">
        <v>9.4799999999999995E-2</v>
      </c>
      <c r="AR55" s="38">
        <v>53865</v>
      </c>
      <c r="AS55" s="135">
        <v>2.3599999999999999E-2</v>
      </c>
      <c r="AT55" s="181">
        <v>60378</v>
      </c>
      <c r="AU55" s="93">
        <v>6.7000000000000004E-2</v>
      </c>
      <c r="AV55" s="146" t="s">
        <v>51</v>
      </c>
      <c r="AW55" s="179" t="s">
        <v>51</v>
      </c>
      <c r="AX55" s="146" t="s">
        <v>51</v>
      </c>
      <c r="AY55" s="179" t="s">
        <v>51</v>
      </c>
      <c r="AZ55" s="182">
        <v>114243</v>
      </c>
      <c r="BA55" s="150">
        <v>-0.502</v>
      </c>
      <c r="BB55" s="183" t="s">
        <v>51</v>
      </c>
      <c r="BC55" s="179" t="s">
        <v>51</v>
      </c>
      <c r="BD55" s="184" t="s">
        <v>11</v>
      </c>
      <c r="BE55" s="179" t="s">
        <v>51</v>
      </c>
      <c r="BF55" s="146" t="s">
        <v>51</v>
      </c>
      <c r="BG55" s="180" t="s">
        <v>51</v>
      </c>
      <c r="BH55" s="185" t="s">
        <v>11</v>
      </c>
      <c r="BI55" s="279" t="s">
        <v>51</v>
      </c>
      <c r="BJ55" s="186" t="s">
        <v>11</v>
      </c>
      <c r="BK55" s="279" t="s">
        <v>51</v>
      </c>
      <c r="BL55" s="187" t="s">
        <v>11</v>
      </c>
      <c r="BM55" s="279" t="s">
        <v>51</v>
      </c>
      <c r="BN55" s="188" t="s">
        <v>11</v>
      </c>
      <c r="BO55" s="193" t="s">
        <v>51</v>
      </c>
      <c r="BP55" s="189" t="s">
        <v>11</v>
      </c>
      <c r="BQ55" s="317" t="s">
        <v>51</v>
      </c>
      <c r="BR55" s="190" t="s">
        <v>11</v>
      </c>
      <c r="BS55" s="279" t="s">
        <v>51</v>
      </c>
      <c r="BT55" s="186" t="s">
        <v>11</v>
      </c>
      <c r="BU55" s="286" t="s">
        <v>51</v>
      </c>
      <c r="BV55" s="187" t="s">
        <v>11</v>
      </c>
      <c r="BW55" s="279" t="s">
        <v>11</v>
      </c>
      <c r="BX55" s="188" t="s">
        <v>11</v>
      </c>
      <c r="BY55" s="193" t="s">
        <v>11</v>
      </c>
      <c r="BZ55" s="189" t="s">
        <v>11</v>
      </c>
      <c r="CA55" s="317" t="s">
        <v>11</v>
      </c>
      <c r="CB55" s="190" t="s">
        <v>11</v>
      </c>
      <c r="CC55" s="279" t="s">
        <v>11</v>
      </c>
      <c r="CD55" s="186" t="s">
        <v>11</v>
      </c>
      <c r="CE55" s="286" t="s">
        <v>11</v>
      </c>
      <c r="CF55" s="187" t="s">
        <v>11</v>
      </c>
      <c r="CG55" s="279" t="s">
        <v>11</v>
      </c>
      <c r="CH55" s="188" t="s">
        <v>11</v>
      </c>
      <c r="CI55" s="193" t="s">
        <v>11</v>
      </c>
      <c r="CJ55" s="189" t="s">
        <v>11</v>
      </c>
      <c r="CK55" s="317" t="s">
        <v>11</v>
      </c>
      <c r="CL55" s="190" t="s">
        <v>11</v>
      </c>
      <c r="CM55" s="279" t="s">
        <v>11</v>
      </c>
      <c r="CN55" s="186" t="s">
        <v>11</v>
      </c>
      <c r="CO55" s="279" t="s">
        <v>11</v>
      </c>
      <c r="CP55" s="253" t="s">
        <v>11</v>
      </c>
      <c r="CQ55" s="286" t="s">
        <v>11</v>
      </c>
      <c r="CR55" s="261" t="s">
        <v>11</v>
      </c>
      <c r="CS55" s="279" t="s">
        <v>11</v>
      </c>
      <c r="CT55" s="188" t="s">
        <v>11</v>
      </c>
      <c r="CU55" s="279" t="s">
        <v>11</v>
      </c>
      <c r="CV55" s="189" t="s">
        <v>11</v>
      </c>
      <c r="CW55" s="279" t="s">
        <v>11</v>
      </c>
      <c r="CX55" s="186" t="s">
        <v>11</v>
      </c>
      <c r="CY55" s="279" t="s">
        <v>11</v>
      </c>
      <c r="CZ55" s="186" t="s">
        <v>11</v>
      </c>
      <c r="DA55" s="286" t="s">
        <v>11</v>
      </c>
      <c r="DB55" s="374" t="s">
        <v>11</v>
      </c>
      <c r="DC55" s="279" t="s">
        <v>11</v>
      </c>
      <c r="DD55" s="388" t="s">
        <v>11</v>
      </c>
      <c r="DE55" s="193" t="s">
        <v>11</v>
      </c>
      <c r="DF55" s="397" t="s">
        <v>11</v>
      </c>
      <c r="DG55" s="317" t="s">
        <v>11</v>
      </c>
      <c r="DH55" s="397" t="s">
        <v>11</v>
      </c>
      <c r="DI55" s="317" t="s">
        <v>11</v>
      </c>
      <c r="DJ55" s="397" t="s">
        <v>11</v>
      </c>
      <c r="DK55" s="279" t="s">
        <v>11</v>
      </c>
      <c r="DL55" s="421" t="s">
        <v>11</v>
      </c>
      <c r="DM55" s="317" t="s">
        <v>11</v>
      </c>
      <c r="DN55" s="274" t="s">
        <v>11</v>
      </c>
      <c r="DO55" s="317" t="s">
        <v>11</v>
      </c>
      <c r="DP55" s="274" t="s">
        <v>11</v>
      </c>
      <c r="DQ55" s="317" t="s">
        <v>11</v>
      </c>
      <c r="DR55" s="274" t="s">
        <v>11</v>
      </c>
      <c r="DS55" s="317" t="s">
        <v>11</v>
      </c>
      <c r="DT55" s="274" t="s">
        <v>11</v>
      </c>
      <c r="DU55" s="286" t="s">
        <v>11</v>
      </c>
      <c r="DV55" s="421" t="s">
        <v>11</v>
      </c>
      <c r="DW55" s="317" t="s">
        <v>11</v>
      </c>
      <c r="DX55" s="274" t="s">
        <v>11</v>
      </c>
      <c r="DY55" s="317" t="s">
        <v>11</v>
      </c>
      <c r="DZ55" s="274" t="s">
        <v>11</v>
      </c>
      <c r="EA55" s="317" t="s">
        <v>11</v>
      </c>
      <c r="EB55" s="274" t="s">
        <v>11</v>
      </c>
      <c r="EC55" s="317" t="s">
        <v>11</v>
      </c>
      <c r="ED55" s="274" t="s">
        <v>11</v>
      </c>
      <c r="EE55" s="286" t="s">
        <v>11</v>
      </c>
      <c r="EF55" s="421" t="s">
        <v>11</v>
      </c>
      <c r="EG55" s="317" t="s">
        <v>11</v>
      </c>
      <c r="EH55" s="274" t="s">
        <v>11</v>
      </c>
      <c r="EI55" s="317" t="s">
        <v>11</v>
      </c>
      <c r="EJ55" s="274" t="s">
        <v>11</v>
      </c>
      <c r="EK55" s="317" t="s">
        <v>11</v>
      </c>
      <c r="EL55" s="274" t="s">
        <v>11</v>
      </c>
      <c r="EM55" s="317" t="s">
        <v>11</v>
      </c>
      <c r="EN55" s="274" t="s">
        <v>11</v>
      </c>
      <c r="EO55" s="286" t="s">
        <v>11</v>
      </c>
      <c r="EP55" s="421" t="s">
        <v>11</v>
      </c>
      <c r="EQ55" s="317" t="s">
        <v>11</v>
      </c>
      <c r="ER55" s="581" t="s">
        <v>97</v>
      </c>
      <c r="ES55" s="317" t="s">
        <v>11</v>
      </c>
      <c r="ET55" s="581" t="s">
        <v>97</v>
      </c>
      <c r="EU55" s="317" t="s">
        <v>11</v>
      </c>
      <c r="EV55" s="274" t="s">
        <v>97</v>
      </c>
      <c r="EW55" s="317" t="s">
        <v>11</v>
      </c>
      <c r="EX55" s="565" t="s">
        <v>97</v>
      </c>
      <c r="EY55" s="586" t="s">
        <v>11</v>
      </c>
      <c r="EZ55" s="581" t="s">
        <v>97</v>
      </c>
      <c r="FA55" s="317" t="s">
        <v>11</v>
      </c>
      <c r="FB55" s="581" t="s">
        <v>97</v>
      </c>
      <c r="FC55" s="317" t="s">
        <v>11</v>
      </c>
      <c r="FD55" s="581" t="s">
        <v>97</v>
      </c>
      <c r="FE55" s="317" t="s">
        <v>11</v>
      </c>
      <c r="FF55" s="274" t="s">
        <v>97</v>
      </c>
      <c r="FG55" s="317" t="s">
        <v>11</v>
      </c>
      <c r="FH55" s="565" t="s">
        <v>97</v>
      </c>
      <c r="FI55" s="586" t="s">
        <v>11</v>
      </c>
    </row>
    <row r="56" spans="1:165" ht="19.5" x14ac:dyDescent="0.25">
      <c r="A56" s="649" t="s">
        <v>53</v>
      </c>
      <c r="B56" s="101" t="s">
        <v>44</v>
      </c>
      <c r="C56" s="102" t="s">
        <v>2</v>
      </c>
      <c r="D56" s="103">
        <v>84010</v>
      </c>
      <c r="E56" s="104"/>
      <c r="F56" s="105">
        <v>91489</v>
      </c>
      <c r="G56" s="104"/>
      <c r="H56" s="105">
        <v>76343</v>
      </c>
      <c r="I56" s="104"/>
      <c r="J56" s="106">
        <v>95419</v>
      </c>
      <c r="K56" s="107"/>
      <c r="L56" s="108">
        <v>347261</v>
      </c>
      <c r="M56" s="109"/>
      <c r="N56" s="103">
        <v>80698</v>
      </c>
      <c r="O56" s="110">
        <v>-3.9E-2</v>
      </c>
      <c r="P56" s="105">
        <v>100310</v>
      </c>
      <c r="Q56" s="110">
        <v>9.6000000000000002E-2</v>
      </c>
      <c r="R56" s="105">
        <v>86944</v>
      </c>
      <c r="S56" s="110">
        <v>0.13900000000000001</v>
      </c>
      <c r="T56" s="106">
        <v>105211</v>
      </c>
      <c r="U56" s="111">
        <v>0.10299999999999999</v>
      </c>
      <c r="V56" s="108">
        <v>373163</v>
      </c>
      <c r="W56" s="112">
        <v>7.3999999999999996E-2</v>
      </c>
      <c r="X56" s="114">
        <v>92461</v>
      </c>
      <c r="Y56" s="201">
        <v>0.15</v>
      </c>
      <c r="Z56" s="116">
        <v>97138</v>
      </c>
      <c r="AA56" s="202">
        <v>-3.1600000000000003E-2</v>
      </c>
      <c r="AB56" s="105">
        <v>90458</v>
      </c>
      <c r="AC56" s="110">
        <v>0.04</v>
      </c>
      <c r="AD56" s="106">
        <v>106445</v>
      </c>
      <c r="AE56" s="139">
        <v>1.2E-2</v>
      </c>
      <c r="AF56" s="108">
        <v>386502</v>
      </c>
      <c r="AG56" s="112">
        <v>3.5999999999999997E-2</v>
      </c>
      <c r="AH56" s="114">
        <v>88278</v>
      </c>
      <c r="AI56" s="110">
        <v>-4.4999999999999998E-2</v>
      </c>
      <c r="AJ56" s="116">
        <v>100800</v>
      </c>
      <c r="AK56" s="115">
        <v>3.7999999999999999E-2</v>
      </c>
      <c r="AL56" s="43">
        <v>96294</v>
      </c>
      <c r="AM56" s="15">
        <v>6.4500000000000002E-2</v>
      </c>
      <c r="AN56" s="43">
        <v>112865</v>
      </c>
      <c r="AO56" s="42">
        <v>0.06</v>
      </c>
      <c r="AP56" s="9">
        <v>398237</v>
      </c>
      <c r="AQ56" s="112">
        <v>0.03</v>
      </c>
      <c r="AR56" s="38">
        <v>91374</v>
      </c>
      <c r="AS56" s="115">
        <v>3.5000000000000003E-2</v>
      </c>
      <c r="AT56" s="43">
        <v>104079</v>
      </c>
      <c r="AU56" s="115">
        <v>3.3000000000000002E-2</v>
      </c>
      <c r="AV56" s="43">
        <v>42424</v>
      </c>
      <c r="AW56" s="15">
        <v>-0.56000000000000005</v>
      </c>
      <c r="AX56" s="43">
        <v>49148</v>
      </c>
      <c r="AY56" s="45">
        <v>-0.56499999999999995</v>
      </c>
      <c r="AZ56" s="44">
        <v>287025</v>
      </c>
      <c r="BA56" s="45">
        <v>-0.27900000000000003</v>
      </c>
      <c r="BB56" s="38">
        <v>35927</v>
      </c>
      <c r="BC56" s="115">
        <v>-0.60599999999999998</v>
      </c>
      <c r="BD56" s="43">
        <v>42507</v>
      </c>
      <c r="BE56" s="42">
        <v>-0.59150000000000003</v>
      </c>
      <c r="BF56" s="43">
        <v>42811</v>
      </c>
      <c r="BG56" s="115">
        <v>8.9999999999999993E-3</v>
      </c>
      <c r="BH56" s="46">
        <v>51338</v>
      </c>
      <c r="BI56" s="42">
        <f t="shared" si="56"/>
        <v>4.455929030682837E-2</v>
      </c>
      <c r="BJ56" s="47">
        <v>172583</v>
      </c>
      <c r="BK56" s="42">
        <f t="shared" si="56"/>
        <v>-0.39871788171762046</v>
      </c>
      <c r="BL56" s="48">
        <v>34865</v>
      </c>
      <c r="BM56" s="42">
        <f t="shared" si="57"/>
        <v>-2.9559940991454869E-2</v>
      </c>
      <c r="BN56" s="49">
        <v>42552</v>
      </c>
      <c r="BO56" s="50">
        <f t="shared" si="52"/>
        <v>1.058649163667269E-3</v>
      </c>
      <c r="BP56" s="203">
        <v>36822</v>
      </c>
      <c r="BQ56" s="52">
        <v>-0.14000000000000001</v>
      </c>
      <c r="BR56" s="53">
        <v>47193</v>
      </c>
      <c r="BS56" s="42">
        <f t="shared" si="58"/>
        <v>-8.0739413300089602E-2</v>
      </c>
      <c r="BT56" s="47">
        <v>161432</v>
      </c>
      <c r="BU56" s="54">
        <f t="shared" si="59"/>
        <v>-6.4612389401041859E-2</v>
      </c>
      <c r="BV56" s="48">
        <v>35777</v>
      </c>
      <c r="BW56" s="42">
        <f t="shared" si="60"/>
        <v>2.6158038147138907E-2</v>
      </c>
      <c r="BX56" s="49">
        <v>43366</v>
      </c>
      <c r="BY56" s="50">
        <f t="shared" si="60"/>
        <v>1.9129535626997596E-2</v>
      </c>
      <c r="BZ56" s="203">
        <v>36273</v>
      </c>
      <c r="CA56" s="52">
        <f t="shared" si="60"/>
        <v>-1.4909564934006858E-2</v>
      </c>
      <c r="CB56" s="53">
        <v>47654</v>
      </c>
      <c r="CC56" s="42">
        <f t="shared" si="60"/>
        <v>9.7683978556142304E-3</v>
      </c>
      <c r="CD56" s="47">
        <v>163070</v>
      </c>
      <c r="CE56" s="54">
        <f t="shared" si="60"/>
        <v>1.0146687150007327E-2</v>
      </c>
      <c r="CF56" s="48">
        <f>+CF7+CF35+CF42+CF28</f>
        <v>34754</v>
      </c>
      <c r="CG56" s="42">
        <f t="shared" si="61"/>
        <v>-2.8593789305978667E-2</v>
      </c>
      <c r="CH56" s="49">
        <f>+CH7+CH35+CH42+CH28</f>
        <v>42068</v>
      </c>
      <c r="CI56" s="50">
        <f t="shared" si="62"/>
        <v>-2.9931282571599827E-2</v>
      </c>
      <c r="CJ56" s="203">
        <f>+CJ7+CJ35+CJ42+CJ28</f>
        <v>35505</v>
      </c>
      <c r="CK56" s="52">
        <f t="shared" si="63"/>
        <v>-2.1172773137044132E-2</v>
      </c>
      <c r="CL56" s="53">
        <f>+CL7+CL35+CL42+CL28</f>
        <v>47283</v>
      </c>
      <c r="CM56" s="42">
        <f t="shared" si="64"/>
        <v>-7.785285600369285E-3</v>
      </c>
      <c r="CN56" s="47">
        <f>+CN7+CN35+CN42+CN28</f>
        <v>159610</v>
      </c>
      <c r="CO56" s="42">
        <f t="shared" si="65"/>
        <v>-2.121788189121232E-2</v>
      </c>
      <c r="CP56" s="247">
        <f>+CP7+CP35+CP42+CP28</f>
        <v>157014</v>
      </c>
      <c r="CQ56" s="321" t="s">
        <v>11</v>
      </c>
      <c r="CR56" s="255">
        <f>CR7+CR35+CR42+CR28</f>
        <v>32207</v>
      </c>
      <c r="CS56" s="148" t="s">
        <v>11</v>
      </c>
      <c r="CT56" s="49">
        <f>CT7+CT35+CT42+CT28</f>
        <v>41341</v>
      </c>
      <c r="CU56" s="148" t="s">
        <v>11</v>
      </c>
      <c r="CV56" s="203">
        <f>CV7+CV35+CV42+CV28</f>
        <v>34912</v>
      </c>
      <c r="CW56" s="148" t="s">
        <v>11</v>
      </c>
      <c r="CX56" s="47">
        <f>CX7+CX35+CX42+CX28</f>
        <v>45304</v>
      </c>
      <c r="CY56" s="148" t="s">
        <v>11</v>
      </c>
      <c r="CZ56" s="47">
        <f>CZ7+CZ35+CZ42+CZ28</f>
        <v>153764</v>
      </c>
      <c r="DA56" s="54">
        <f>CZ56/CP56-1</f>
        <v>-2.0698791190594479E-2</v>
      </c>
      <c r="DB56" s="377">
        <f>DB7+DB35+DB42+DB28</f>
        <v>31994</v>
      </c>
      <c r="DC56" s="112">
        <f>DB56/CR56-1</f>
        <v>-6.6134691216195307E-3</v>
      </c>
      <c r="DD56" s="390">
        <f>DD7+DD35+DD42+DD28</f>
        <v>38066</v>
      </c>
      <c r="DE56" s="348">
        <f t="shared" si="45"/>
        <v>-7.9219177088120762E-2</v>
      </c>
      <c r="DF56" s="398">
        <f>DF7+DF35+DF42+DF28</f>
        <v>34034</v>
      </c>
      <c r="DG56" s="353">
        <f>DF56/CV56-1</f>
        <v>-2.5148945921173227E-2</v>
      </c>
      <c r="DH56" s="390">
        <f>DH7+DH35+DH42+DH28</f>
        <v>42250</v>
      </c>
      <c r="DI56" s="112">
        <f t="shared" si="47"/>
        <v>-6.7411266113367452E-2</v>
      </c>
      <c r="DJ56" s="390">
        <f t="shared" ref="DJ56:DJ62" si="98">DJ7+DJ35+DJ42+DJ28</f>
        <v>146344</v>
      </c>
      <c r="DK56" s="42">
        <f>DJ56/CZ56-1</f>
        <v>-4.8255768580421909E-2</v>
      </c>
      <c r="DL56" s="470">
        <f>DL7+DL35+DL28</f>
        <v>28329</v>
      </c>
      <c r="DM56" s="423">
        <f>DL56/DB56-1</f>
        <v>-0.11455272863661936</v>
      </c>
      <c r="DN56" s="390">
        <f>DN7+DN35+DN28</f>
        <v>38488</v>
      </c>
      <c r="DO56" s="148">
        <f t="shared" ref="DO56:DO62" si="99">DN56/DD56-1</f>
        <v>1.1086008511532519E-2</v>
      </c>
      <c r="DP56" s="562">
        <f>DP7+DP35+DP28</f>
        <v>28073</v>
      </c>
      <c r="DQ56" s="423">
        <f>DP56/DF56-1</f>
        <v>-0.17514838103073394</v>
      </c>
      <c r="DR56" s="562">
        <f>DR7+DR35+DR28</f>
        <v>37621</v>
      </c>
      <c r="DS56" s="423">
        <f>DR56/DH56-1</f>
        <v>-0.10956213017751482</v>
      </c>
      <c r="DT56" s="562">
        <f>DT7+DT35+DT28</f>
        <v>132511</v>
      </c>
      <c r="DU56" s="423">
        <f>DT56/DJ56-1</f>
        <v>-9.4523861586399138E-2</v>
      </c>
      <c r="DV56" s="470">
        <f>DV7+DV35+DV28</f>
        <v>21963</v>
      </c>
      <c r="DW56" s="423">
        <f t="shared" ref="DW56:DW69" si="100">DV56/DL56-1</f>
        <v>-0.22471672138091703</v>
      </c>
      <c r="DX56" s="390">
        <f>DX7+DX35+DX28</f>
        <v>30514</v>
      </c>
      <c r="DY56" s="148">
        <f t="shared" ref="DY56:DY69" si="101">DX56/DN56-1</f>
        <v>-0.20718145915610064</v>
      </c>
      <c r="DZ56" s="425">
        <f>DZ7+DZ35+DZ28</f>
        <v>30775</v>
      </c>
      <c r="EA56" s="423">
        <f t="shared" ref="EA56:EC68" si="102">DZ56/DP56-1</f>
        <v>9.6249064937840689E-2</v>
      </c>
      <c r="EB56" s="425">
        <f>EB7+EB35+EB28</f>
        <v>40202</v>
      </c>
      <c r="EC56" s="423">
        <f t="shared" ref="EC56:EC61" si="103">EB56/DR56-1</f>
        <v>6.8605300231253885E-2</v>
      </c>
      <c r="ED56" s="425">
        <f>ED7+ED35+ED28</f>
        <v>123454</v>
      </c>
      <c r="EE56" s="321">
        <f t="shared" ref="EE56:EE61" si="104">ED56/DT56-1</f>
        <v>-6.8349042720981634E-2</v>
      </c>
      <c r="EF56" s="470">
        <f>EF7+EF35+EF28</f>
        <v>21963</v>
      </c>
      <c r="EG56" s="423">
        <f t="shared" ref="EG56:EG69" si="105">EF56/DL56-1</f>
        <v>-0.22471672138091703</v>
      </c>
      <c r="EH56" s="390">
        <f>EH7+EH35+EH28</f>
        <v>30514</v>
      </c>
      <c r="EI56" s="148">
        <f t="shared" ref="EI56:EI69" si="106">EH56/DN56-1</f>
        <v>-0.20718145915610064</v>
      </c>
      <c r="EJ56" s="425">
        <f>EJ7+EJ35+EJ28</f>
        <v>30776</v>
      </c>
      <c r="EK56" s="423">
        <f t="shared" ref="EK56:EK69" si="107">EJ56/DP56-1</f>
        <v>9.6284686353435678E-2</v>
      </c>
      <c r="EL56" s="425">
        <f>EL7+EL35+EL28</f>
        <v>40202</v>
      </c>
      <c r="EM56" s="423">
        <f t="shared" ref="EM56:EM62" si="108">EL56/DR56-1</f>
        <v>6.8605300231253885E-2</v>
      </c>
      <c r="EN56" s="425">
        <f>EN7+EN35+EN28</f>
        <v>123454</v>
      </c>
      <c r="EO56" s="321">
        <f t="shared" ref="EO56:EO62" si="109">EN56/DT56-1</f>
        <v>-6.8349042720981634E-2</v>
      </c>
      <c r="EP56" s="470">
        <f>EP7+EP28</f>
        <v>25652</v>
      </c>
      <c r="EQ56" s="423">
        <f>EP56/EF56-1</f>
        <v>0.16796430360151171</v>
      </c>
      <c r="ER56" s="390">
        <f>ER7+ER28</f>
        <v>31830</v>
      </c>
      <c r="ES56" s="423">
        <f>ER56/EH56-1</f>
        <v>4.3127744641803689E-2</v>
      </c>
      <c r="ET56" s="390">
        <f>ET7+ET28</f>
        <v>29536</v>
      </c>
      <c r="EU56" s="423">
        <f>ET56/EJ56-1</f>
        <v>-4.0291135950090928E-2</v>
      </c>
      <c r="EV56" s="390">
        <f>EV7+EV28</f>
        <v>31808</v>
      </c>
      <c r="EW56" s="423">
        <f>EV56/EL56-1</f>
        <v>-0.20879558230933781</v>
      </c>
      <c r="EX56" s="390">
        <f>EX7+EX28</f>
        <v>118826</v>
      </c>
      <c r="EY56" s="423">
        <f>EX56/EN56-1</f>
        <v>-3.7487647220827203E-2</v>
      </c>
      <c r="EZ56" s="390">
        <f>EZ7+EZ28</f>
        <v>27298</v>
      </c>
      <c r="FA56" s="423">
        <f>EZ56/EP56-1</f>
        <v>6.4166536722282785E-2</v>
      </c>
      <c r="FB56" s="390">
        <f>FB7+FB28</f>
        <v>31077</v>
      </c>
      <c r="FC56" s="423">
        <f>FB56/ER56-1</f>
        <v>-2.3656927426955687E-2</v>
      </c>
      <c r="FD56" s="390">
        <f>FD7+FD28</f>
        <v>28373</v>
      </c>
      <c r="FE56" s="423">
        <f>FD56/ET56-1</f>
        <v>-3.9375677139761645E-2</v>
      </c>
      <c r="FF56" s="390">
        <f>FF7+FF28</f>
        <v>35768</v>
      </c>
      <c r="FG56" s="423">
        <f>FF56/EV56-1</f>
        <v>0.12449698189134817</v>
      </c>
      <c r="FH56" s="390">
        <f>FH7+FH28</f>
        <v>122516</v>
      </c>
      <c r="FI56" s="423">
        <f>FH56/EX56-1</f>
        <v>3.1053809772272123E-2</v>
      </c>
    </row>
    <row r="57" spans="1:165" ht="19.5" x14ac:dyDescent="0.25">
      <c r="A57" s="648"/>
      <c r="B57" s="36" t="s">
        <v>45</v>
      </c>
      <c r="C57" s="8" t="s">
        <v>3</v>
      </c>
      <c r="D57" s="9">
        <v>57207</v>
      </c>
      <c r="E57" s="10"/>
      <c r="F57" s="11">
        <v>75087</v>
      </c>
      <c r="G57" s="10"/>
      <c r="H57" s="11">
        <v>53971</v>
      </c>
      <c r="I57" s="10"/>
      <c r="J57" s="12">
        <v>51391</v>
      </c>
      <c r="K57" s="80"/>
      <c r="L57" s="37">
        <v>237656</v>
      </c>
      <c r="M57" s="119"/>
      <c r="N57" s="9">
        <v>46197</v>
      </c>
      <c r="O57" s="15">
        <v>-0.192</v>
      </c>
      <c r="P57" s="11">
        <v>50611</v>
      </c>
      <c r="Q57" s="15">
        <v>-0.32600000000000001</v>
      </c>
      <c r="R57" s="11">
        <v>48810</v>
      </c>
      <c r="S57" s="15">
        <v>-9.6000000000000002E-2</v>
      </c>
      <c r="T57" s="12">
        <v>50458</v>
      </c>
      <c r="U57" s="120">
        <v>-1.7999999999999999E-2</v>
      </c>
      <c r="V57" s="37">
        <v>196076</v>
      </c>
      <c r="W57" s="45">
        <v>-0.17399999999999999</v>
      </c>
      <c r="X57" s="38">
        <v>45599</v>
      </c>
      <c r="Y57" s="204">
        <v>-0.01</v>
      </c>
      <c r="Z57" s="40">
        <v>45476</v>
      </c>
      <c r="AA57" s="41">
        <v>-0.1014</v>
      </c>
      <c r="AB57" s="11">
        <v>44758</v>
      </c>
      <c r="AC57" s="15">
        <v>-8.3000000000000004E-2</v>
      </c>
      <c r="AD57" s="12">
        <v>46176</v>
      </c>
      <c r="AE57" s="113">
        <v>-8.48E-2</v>
      </c>
      <c r="AF57" s="37">
        <v>182009</v>
      </c>
      <c r="AG57" s="45">
        <v>-7.1999999999999995E-2</v>
      </c>
      <c r="AH57" s="38">
        <v>40330</v>
      </c>
      <c r="AI57" s="15">
        <v>-0.115</v>
      </c>
      <c r="AJ57" s="40">
        <v>41187</v>
      </c>
      <c r="AK57" s="42">
        <v>-9.4E-2</v>
      </c>
      <c r="AL57" s="43">
        <v>39863</v>
      </c>
      <c r="AM57" s="15">
        <v>-0.109</v>
      </c>
      <c r="AN57" s="43">
        <v>43883</v>
      </c>
      <c r="AO57" s="42">
        <v>-4.9599999999999998E-2</v>
      </c>
      <c r="AP57" s="9">
        <v>165263</v>
      </c>
      <c r="AQ57" s="45">
        <v>-9.1999999999999998E-2</v>
      </c>
      <c r="AR57" s="38">
        <v>35912</v>
      </c>
      <c r="AS57" s="42">
        <v>-0.109</v>
      </c>
      <c r="AT57" s="43">
        <v>42907</v>
      </c>
      <c r="AU57" s="42">
        <v>4.2000000000000003E-2</v>
      </c>
      <c r="AV57" s="43">
        <v>44312</v>
      </c>
      <c r="AW57" s="15">
        <v>0.11</v>
      </c>
      <c r="AX57" s="43">
        <v>54102</v>
      </c>
      <c r="AY57" s="45">
        <v>0.23300000000000001</v>
      </c>
      <c r="AZ57" s="44">
        <v>177233</v>
      </c>
      <c r="BA57" s="45">
        <v>7.1999999999999995E-2</v>
      </c>
      <c r="BB57" s="38">
        <v>50659</v>
      </c>
      <c r="BC57" s="42">
        <v>0.41099999999999998</v>
      </c>
      <c r="BD57" s="43">
        <v>53457</v>
      </c>
      <c r="BE57" s="42">
        <v>0.246</v>
      </c>
      <c r="BF57" s="43">
        <v>54008</v>
      </c>
      <c r="BG57" s="42">
        <v>0.219</v>
      </c>
      <c r="BH57" s="46">
        <v>57974</v>
      </c>
      <c r="BI57" s="42">
        <f t="shared" si="56"/>
        <v>7.1568518723891916E-2</v>
      </c>
      <c r="BJ57" s="47">
        <v>216098</v>
      </c>
      <c r="BK57" s="42">
        <f t="shared" si="56"/>
        <v>0.2192876044528953</v>
      </c>
      <c r="BL57" s="48">
        <v>55278</v>
      </c>
      <c r="BM57" s="42">
        <f t="shared" si="57"/>
        <v>9.1178270396178318E-2</v>
      </c>
      <c r="BN57" s="49">
        <v>55621</v>
      </c>
      <c r="BO57" s="50">
        <f t="shared" si="52"/>
        <v>4.0481134369680261E-2</v>
      </c>
      <c r="BP57" s="203">
        <v>64001</v>
      </c>
      <c r="BQ57" s="52">
        <v>0.19</v>
      </c>
      <c r="BR57" s="53">
        <v>74996</v>
      </c>
      <c r="BS57" s="42">
        <f t="shared" si="58"/>
        <v>0.29361437885948871</v>
      </c>
      <c r="BT57" s="47">
        <v>249896</v>
      </c>
      <c r="BU57" s="54">
        <f t="shared" si="59"/>
        <v>0.15640126239021179</v>
      </c>
      <c r="BV57" s="48">
        <v>68110</v>
      </c>
      <c r="BW57" s="42">
        <f t="shared" si="60"/>
        <v>0.23213575020803945</v>
      </c>
      <c r="BX57" s="49">
        <v>69662</v>
      </c>
      <c r="BY57" s="50">
        <f t="shared" si="60"/>
        <v>0.25244062494381625</v>
      </c>
      <c r="BZ57" s="203">
        <v>69974</v>
      </c>
      <c r="CA57" s="52">
        <f t="shared" si="60"/>
        <v>9.3326666770831679E-2</v>
      </c>
      <c r="CB57" s="53">
        <v>74362</v>
      </c>
      <c r="CC57" s="42">
        <f t="shared" si="60"/>
        <v>-8.4537842018240772E-3</v>
      </c>
      <c r="CD57" s="47">
        <v>282108</v>
      </c>
      <c r="CE57" s="54">
        <f t="shared" si="60"/>
        <v>0.12890162307519937</v>
      </c>
      <c r="CF57" s="48">
        <f>+CF8+CF36+CF43+CF29</f>
        <v>56712</v>
      </c>
      <c r="CG57" s="42">
        <f t="shared" si="61"/>
        <v>-0.16734693877551021</v>
      </c>
      <c r="CH57" s="49">
        <f>+CH8+CH36+CH43+CH29</f>
        <v>60741</v>
      </c>
      <c r="CI57" s="50">
        <f t="shared" si="62"/>
        <v>-0.12806120984180758</v>
      </c>
      <c r="CJ57" s="203">
        <f>+CJ8+CJ36+CJ43+CJ29</f>
        <v>64686</v>
      </c>
      <c r="CK57" s="52">
        <f t="shared" si="63"/>
        <v>-7.5570926344070699E-2</v>
      </c>
      <c r="CL57" s="53">
        <f>+CL8+CL36+CL43+CL29</f>
        <v>73512</v>
      </c>
      <c r="CM57" s="42">
        <f t="shared" si="64"/>
        <v>-1.1430569376832289E-2</v>
      </c>
      <c r="CN57" s="47">
        <f>+CN8+CN36+CN43+CN29</f>
        <v>255651</v>
      </c>
      <c r="CO57" s="42">
        <f t="shared" si="65"/>
        <v>-9.3783231953719848E-2</v>
      </c>
      <c r="CP57" s="247">
        <f>+CP8+CP36+CP43+CP29</f>
        <v>251405</v>
      </c>
      <c r="CQ57" s="320" t="s">
        <v>11</v>
      </c>
      <c r="CR57" s="255">
        <f>CR8+CR36+CR43+CR29</f>
        <v>59649</v>
      </c>
      <c r="CS57" s="180" t="s">
        <v>11</v>
      </c>
      <c r="CT57" s="49">
        <f>CT8+CT36+CT43+CT29</f>
        <v>63446</v>
      </c>
      <c r="CU57" s="180" t="s">
        <v>11</v>
      </c>
      <c r="CV57" s="203">
        <f>CV8+CV36+CV43+CV29</f>
        <v>68728</v>
      </c>
      <c r="CW57" s="180" t="s">
        <v>11</v>
      </c>
      <c r="CX57" s="47">
        <f>CX8+CX36+CX43+CX29</f>
        <v>70631</v>
      </c>
      <c r="CY57" s="180" t="s">
        <v>11</v>
      </c>
      <c r="CZ57" s="47">
        <f>CZ8+CZ36+CZ43+CZ29</f>
        <v>262454</v>
      </c>
      <c r="DA57" s="54">
        <f>CZ57/CP57-1</f>
        <v>4.3949006583003491E-2</v>
      </c>
      <c r="DB57" s="377">
        <f>DB8+DB36+DB43+DB29</f>
        <v>60753</v>
      </c>
      <c r="DC57" s="45">
        <f>DB57/CR57-1</f>
        <v>1.8508273399386432E-2</v>
      </c>
      <c r="DD57" s="244">
        <f>DD8+DD36+DD43+DD29</f>
        <v>68442</v>
      </c>
      <c r="DE57" s="349">
        <f t="shared" si="45"/>
        <v>7.874412886549198E-2</v>
      </c>
      <c r="DF57" s="244">
        <f>DF8+DF36+DF43+DF29</f>
        <v>68587</v>
      </c>
      <c r="DG57" s="349">
        <f t="shared" si="46"/>
        <v>-2.0515655918984521E-3</v>
      </c>
      <c r="DH57" s="244">
        <f>DH8+DH36+DH43+DH29</f>
        <v>69629</v>
      </c>
      <c r="DI57" s="45">
        <f t="shared" si="47"/>
        <v>-1.4186405402726865E-2</v>
      </c>
      <c r="DJ57" s="244">
        <f t="shared" si="98"/>
        <v>267411</v>
      </c>
      <c r="DK57" s="42">
        <f>DJ57/CZ57-1</f>
        <v>1.8887119266614238E-2</v>
      </c>
      <c r="DL57" s="377">
        <f>DL8+DL36+DL29</f>
        <v>61205</v>
      </c>
      <c r="DM57" s="180">
        <f>DL57/DB57-1</f>
        <v>7.4399618125853273E-3</v>
      </c>
      <c r="DN57" s="407">
        <f>DN8+DN36+DN29</f>
        <v>64778</v>
      </c>
      <c r="DO57" s="150">
        <f t="shared" si="99"/>
        <v>-5.3534379474591609E-2</v>
      </c>
      <c r="DP57" s="411">
        <f>DP8+DP36+DP29</f>
        <v>67983</v>
      </c>
      <c r="DQ57" s="150">
        <f t="shared" ref="DQ57:DQ62" si="110">DP57/DF57-1</f>
        <v>-8.8063335617536431E-3</v>
      </c>
      <c r="DR57" s="411">
        <f>DR8+DR36+DR29</f>
        <v>65788</v>
      </c>
      <c r="DS57" s="150">
        <f t="shared" ref="DS57:DS61" si="111">DR57/DH57-1</f>
        <v>-5.5163796693906253E-2</v>
      </c>
      <c r="DT57" s="411">
        <f>DT8+DT36+DT29</f>
        <v>259753</v>
      </c>
      <c r="DU57" s="150">
        <f t="shared" ref="DU57:DU61" si="112">DT57/DJ57-1</f>
        <v>-2.8637565395589593E-2</v>
      </c>
      <c r="DV57" s="377">
        <f>DV8+DV36+DV29</f>
        <v>44383</v>
      </c>
      <c r="DW57" s="180">
        <f t="shared" si="100"/>
        <v>-0.27484682623968626</v>
      </c>
      <c r="DX57" s="407">
        <f>DX8+DX36+DX29</f>
        <v>58232</v>
      </c>
      <c r="DY57" s="150">
        <f t="shared" si="101"/>
        <v>-0.10105282657692427</v>
      </c>
      <c r="DZ57" s="407">
        <f>DZ8+DZ36+DZ29</f>
        <v>63530</v>
      </c>
      <c r="EA57" s="150">
        <f t="shared" si="102"/>
        <v>-6.5501669535030782E-2</v>
      </c>
      <c r="EB57" s="407">
        <f>EB8+EB36+EB29</f>
        <v>70834</v>
      </c>
      <c r="EC57" s="150">
        <f t="shared" si="103"/>
        <v>7.6700918100565563E-2</v>
      </c>
      <c r="ED57" s="407">
        <f>ED8+ED36+ED29</f>
        <v>236979</v>
      </c>
      <c r="EE57" s="320">
        <f t="shared" si="104"/>
        <v>-8.7675599511843894E-2</v>
      </c>
      <c r="EF57" s="377">
        <f>EF8+EF36+EF29</f>
        <v>44383</v>
      </c>
      <c r="EG57" s="180">
        <f t="shared" si="105"/>
        <v>-0.27484682623968626</v>
      </c>
      <c r="EH57" s="407">
        <f>EH8+EH36+EH29</f>
        <v>58232</v>
      </c>
      <c r="EI57" s="150">
        <f t="shared" si="106"/>
        <v>-0.10105282657692427</v>
      </c>
      <c r="EJ57" s="407">
        <f>EJ8+EJ36+EJ29</f>
        <v>63530</v>
      </c>
      <c r="EK57" s="150">
        <f t="shared" si="107"/>
        <v>-6.5501669535030782E-2</v>
      </c>
      <c r="EL57" s="407">
        <f>EL8+EL36+EL29</f>
        <v>70834</v>
      </c>
      <c r="EM57" s="150">
        <f t="shared" si="108"/>
        <v>7.6700918100565563E-2</v>
      </c>
      <c r="EN57" s="407">
        <f>EN8+EN36+EN29</f>
        <v>236979</v>
      </c>
      <c r="EO57" s="320">
        <f t="shared" si="109"/>
        <v>-8.7675599511843894E-2</v>
      </c>
      <c r="EP57" s="377">
        <f>EP8+EP29</f>
        <v>61359</v>
      </c>
      <c r="EQ57" s="150">
        <f t="shared" ref="EQ57:EQ62" si="113">EP57/EF57-1</f>
        <v>0.3824887907532164</v>
      </c>
      <c r="ER57" s="244">
        <f t="shared" ref="EP57:ER62" si="114">ER8+ER29</f>
        <v>64649</v>
      </c>
      <c r="ES57" s="150">
        <f t="shared" ref="ES57:ES61" si="115">ER57/EH57-1</f>
        <v>0.1101971424646242</v>
      </c>
      <c r="ET57" s="244">
        <f t="shared" ref="ET57" si="116">ET8+ET29</f>
        <v>63694</v>
      </c>
      <c r="EU57" s="150">
        <f t="shared" ref="EU57:EY60" si="117">ET57/EJ57-1</f>
        <v>2.5814575790965577E-3</v>
      </c>
      <c r="EV57" s="244">
        <f t="shared" ref="EV57" si="118">EV8+EV29</f>
        <v>71649</v>
      </c>
      <c r="EW57" s="150">
        <f t="shared" si="117"/>
        <v>1.1505774063302887E-2</v>
      </c>
      <c r="EX57" s="244">
        <f t="shared" ref="EX57" si="119">EX8+EX29</f>
        <v>261351</v>
      </c>
      <c r="EY57" s="150">
        <f t="shared" si="117"/>
        <v>0.10284455584672059</v>
      </c>
      <c r="EZ57" s="244">
        <f t="shared" ref="EZ57" si="120">EZ8+EZ29</f>
        <v>73126</v>
      </c>
      <c r="FA57" s="150">
        <f t="shared" ref="FA57:FA62" si="121">EZ57/EP57-1</f>
        <v>0.19177300803468111</v>
      </c>
      <c r="FB57" s="244">
        <f t="shared" ref="FB57" si="122">FB8+FB29</f>
        <v>82557</v>
      </c>
      <c r="FC57" s="150">
        <f t="shared" ref="FC57:FC61" si="123">FB57/ER57-1</f>
        <v>0.2770035112685425</v>
      </c>
      <c r="FD57" s="244">
        <f t="shared" ref="FD57" si="124">FD8+FD29</f>
        <v>83057</v>
      </c>
      <c r="FE57" s="150">
        <f t="shared" ref="FE57:FE60" si="125">FD57/ET57-1</f>
        <v>0.30400037680158265</v>
      </c>
      <c r="FF57" s="244">
        <f t="shared" ref="FF57:FH57" si="126">FF8+FF29</f>
        <v>83427</v>
      </c>
      <c r="FG57" s="150">
        <f t="shared" ref="FG57:FG60" si="127">FF57/EV57-1</f>
        <v>0.16438470878867806</v>
      </c>
      <c r="FH57" s="244">
        <f t="shared" si="126"/>
        <v>322167</v>
      </c>
      <c r="FI57" s="150">
        <f t="shared" ref="FI57:FI60" si="128">FH57/EX57-1</f>
        <v>0.23269855481708501</v>
      </c>
    </row>
    <row r="58" spans="1:165" ht="19.5" x14ac:dyDescent="0.25">
      <c r="A58" s="648"/>
      <c r="B58" s="36" t="s">
        <v>46</v>
      </c>
      <c r="C58" s="8" t="s">
        <v>4</v>
      </c>
      <c r="D58" s="9">
        <v>75349</v>
      </c>
      <c r="E58" s="10"/>
      <c r="F58" s="11">
        <v>72610</v>
      </c>
      <c r="G58" s="10"/>
      <c r="H58" s="11">
        <v>58089</v>
      </c>
      <c r="I58" s="10"/>
      <c r="J58" s="12">
        <v>51846</v>
      </c>
      <c r="K58" s="80"/>
      <c r="L58" s="37">
        <v>257894</v>
      </c>
      <c r="M58" s="119"/>
      <c r="N58" s="9">
        <v>49490</v>
      </c>
      <c r="O58" s="15">
        <v>-0.34300000000000003</v>
      </c>
      <c r="P58" s="11">
        <v>46839</v>
      </c>
      <c r="Q58" s="15">
        <v>-0.35399999999999998</v>
      </c>
      <c r="R58" s="11">
        <v>50659</v>
      </c>
      <c r="S58" s="15">
        <v>-0.128</v>
      </c>
      <c r="T58" s="12">
        <v>41539</v>
      </c>
      <c r="U58" s="120">
        <v>-0.19900000000000001</v>
      </c>
      <c r="V58" s="37">
        <v>188527</v>
      </c>
      <c r="W58" s="45">
        <v>-0.26900000000000002</v>
      </c>
      <c r="X58" s="38">
        <v>37639</v>
      </c>
      <c r="Y58" s="204">
        <v>-0.24</v>
      </c>
      <c r="Z58" s="40">
        <v>35966</v>
      </c>
      <c r="AA58" s="41">
        <v>-0.23200000000000001</v>
      </c>
      <c r="AB58" s="11">
        <v>43212</v>
      </c>
      <c r="AC58" s="15">
        <v>-0.14699999999999999</v>
      </c>
      <c r="AD58" s="12">
        <v>37546</v>
      </c>
      <c r="AE58" s="113">
        <v>-9.6000000000000002E-2</v>
      </c>
      <c r="AF58" s="37">
        <v>154363</v>
      </c>
      <c r="AG58" s="45">
        <v>-0.18099999999999999</v>
      </c>
      <c r="AH58" s="38">
        <v>39460</v>
      </c>
      <c r="AI58" s="42">
        <v>4.8000000000000001E-2</v>
      </c>
      <c r="AJ58" s="40">
        <v>38476</v>
      </c>
      <c r="AK58" s="42">
        <v>6.9000000000000006E-2</v>
      </c>
      <c r="AL58" s="43">
        <v>43790</v>
      </c>
      <c r="AM58" s="15">
        <v>1.2999999999999999E-2</v>
      </c>
      <c r="AN58" s="43">
        <v>34423</v>
      </c>
      <c r="AO58" s="42">
        <v>-8.3000000000000004E-2</v>
      </c>
      <c r="AP58" s="9">
        <v>156149</v>
      </c>
      <c r="AQ58" s="45">
        <v>1.0999999999999999E-2</v>
      </c>
      <c r="AR58" s="38">
        <v>34589</v>
      </c>
      <c r="AS58" s="42">
        <v>-0.123</v>
      </c>
      <c r="AT58" s="43">
        <v>37038</v>
      </c>
      <c r="AU58" s="42">
        <v>-3.6999999999999998E-2</v>
      </c>
      <c r="AV58" s="43">
        <v>41748</v>
      </c>
      <c r="AW58" s="15">
        <v>-0.05</v>
      </c>
      <c r="AX58" s="43">
        <v>43804</v>
      </c>
      <c r="AY58" s="45">
        <v>0.27300000000000002</v>
      </c>
      <c r="AZ58" s="44">
        <v>157179</v>
      </c>
      <c r="BA58" s="45">
        <v>7.0000000000000001E-3</v>
      </c>
      <c r="BB58" s="38">
        <v>41000</v>
      </c>
      <c r="BC58" s="42">
        <v>0.185</v>
      </c>
      <c r="BD58" s="43">
        <v>41889</v>
      </c>
      <c r="BE58" s="42">
        <v>0.13100000000000001</v>
      </c>
      <c r="BF58" s="43">
        <v>48844</v>
      </c>
      <c r="BG58" s="42">
        <v>0.17</v>
      </c>
      <c r="BH58" s="46">
        <v>52279</v>
      </c>
      <c r="BI58" s="42">
        <f t="shared" si="56"/>
        <v>0.19347548169116968</v>
      </c>
      <c r="BJ58" s="47">
        <v>184012</v>
      </c>
      <c r="BK58" s="42">
        <f t="shared" si="56"/>
        <v>0.17071618982179548</v>
      </c>
      <c r="BL58" s="48">
        <v>45591</v>
      </c>
      <c r="BM58" s="42">
        <f t="shared" si="57"/>
        <v>0.11197560975609755</v>
      </c>
      <c r="BN58" s="49">
        <v>46430</v>
      </c>
      <c r="BO58" s="50">
        <f t="shared" si="52"/>
        <v>0.10840554799589386</v>
      </c>
      <c r="BP58" s="203">
        <v>53302</v>
      </c>
      <c r="BQ58" s="52">
        <v>0.09</v>
      </c>
      <c r="BR58" s="53">
        <v>49900</v>
      </c>
      <c r="BS58" s="42">
        <f t="shared" si="58"/>
        <v>-4.5505843646588495E-2</v>
      </c>
      <c r="BT58" s="47">
        <v>195223</v>
      </c>
      <c r="BU58" s="54">
        <f t="shared" si="59"/>
        <v>6.0925374432102331E-2</v>
      </c>
      <c r="BV58" s="48">
        <v>46550</v>
      </c>
      <c r="BW58" s="42">
        <f t="shared" si="60"/>
        <v>2.1034853370182738E-2</v>
      </c>
      <c r="BX58" s="49">
        <v>49491</v>
      </c>
      <c r="BY58" s="50">
        <f t="shared" si="60"/>
        <v>6.5927202239931093E-2</v>
      </c>
      <c r="BZ58" s="203">
        <v>51631</v>
      </c>
      <c r="CA58" s="52">
        <f t="shared" si="60"/>
        <v>-3.1349667929908787E-2</v>
      </c>
      <c r="CB58" s="53">
        <v>47934</v>
      </c>
      <c r="CC58" s="42">
        <f t="shared" si="60"/>
        <v>-3.9398797595190382E-2</v>
      </c>
      <c r="CD58" s="47">
        <v>195606</v>
      </c>
      <c r="CE58" s="54">
        <f t="shared" si="60"/>
        <v>1.9618590022691951E-3</v>
      </c>
      <c r="CF58" s="48">
        <f>+CF9+CF37+CF44+CF30</f>
        <v>42021</v>
      </c>
      <c r="CG58" s="42">
        <f t="shared" si="61"/>
        <v>-9.7293233082706765E-2</v>
      </c>
      <c r="CH58" s="49">
        <f>+CH9+CH37+CH44+CH30</f>
        <v>38405</v>
      </c>
      <c r="CI58" s="50">
        <f t="shared" si="62"/>
        <v>-0.22400032329110342</v>
      </c>
      <c r="CJ58" s="203">
        <f>+CJ9+CJ37+CJ44+CJ30</f>
        <v>45365</v>
      </c>
      <c r="CK58" s="52">
        <f t="shared" si="63"/>
        <v>-0.12136119773004594</v>
      </c>
      <c r="CL58" s="53">
        <f>+CL9+CL37+CL44+CL30</f>
        <v>49068</v>
      </c>
      <c r="CM58" s="42">
        <f t="shared" si="64"/>
        <v>2.3657529102516062E-2</v>
      </c>
      <c r="CN58" s="47">
        <f>+CN9+CN37+CN44+CN30</f>
        <v>174859</v>
      </c>
      <c r="CO58" s="42">
        <f t="shared" si="65"/>
        <v>-0.10606525362207708</v>
      </c>
      <c r="CP58" s="247">
        <f>+CP9+CP37+CP44+CP30</f>
        <v>174758</v>
      </c>
      <c r="CQ58" s="320" t="s">
        <v>11</v>
      </c>
      <c r="CR58" s="255">
        <f>CR9+CR37+CR44+CR30</f>
        <v>41326</v>
      </c>
      <c r="CS58" s="180" t="s">
        <v>11</v>
      </c>
      <c r="CT58" s="49">
        <f>CT9+CT37+CT44+CT30</f>
        <v>44945</v>
      </c>
      <c r="CU58" s="180" t="s">
        <v>11</v>
      </c>
      <c r="CV58" s="203">
        <f>CV9+CV37+CV44+CV30</f>
        <v>52302</v>
      </c>
      <c r="CW58" s="180" t="s">
        <v>11</v>
      </c>
      <c r="CX58" s="47">
        <f>CX9+CX37+CX44+CX30</f>
        <v>52570</v>
      </c>
      <c r="CY58" s="180" t="s">
        <v>11</v>
      </c>
      <c r="CZ58" s="47">
        <f>CZ9+CZ37+CZ44+CZ30</f>
        <v>191143</v>
      </c>
      <c r="DA58" s="54">
        <f t="shared" si="43"/>
        <v>9.3758225660627748E-2</v>
      </c>
      <c r="DB58" s="377">
        <f>DB9+DB37+DB44+DB30</f>
        <v>44502</v>
      </c>
      <c r="DC58" s="45">
        <f t="shared" si="44"/>
        <v>7.6852344770846459E-2</v>
      </c>
      <c r="DD58" s="244">
        <f>DD9+DD37+DD44+DD30</f>
        <v>45030</v>
      </c>
      <c r="DE58" s="349">
        <f t="shared" si="45"/>
        <v>1.8912003559905521E-3</v>
      </c>
      <c r="DF58" s="244">
        <f>DF9+DF37+DF44+DF30</f>
        <v>50891</v>
      </c>
      <c r="DG58" s="349">
        <f t="shared" si="46"/>
        <v>-2.6977935834193723E-2</v>
      </c>
      <c r="DH58" s="244">
        <f>DH9+DH37+DH44+DH30</f>
        <v>51542</v>
      </c>
      <c r="DI58" s="45">
        <f t="shared" si="47"/>
        <v>-1.9554879208674159E-2</v>
      </c>
      <c r="DJ58" s="244">
        <f t="shared" si="98"/>
        <v>191965</v>
      </c>
      <c r="DK58" s="42">
        <f>DJ58/CZ58-1</f>
        <v>4.3004452164085993E-3</v>
      </c>
      <c r="DL58" s="377">
        <f>DL9+DL37+DL30</f>
        <v>39251</v>
      </c>
      <c r="DM58" s="180">
        <f t="shared" ref="DM58:DM60" si="129">DL58/DB58-1</f>
        <v>-0.11799469686755648</v>
      </c>
      <c r="DN58" s="407">
        <v>40213</v>
      </c>
      <c r="DO58" s="150">
        <f t="shared" si="99"/>
        <v>-0.10697312902509437</v>
      </c>
      <c r="DP58" s="411">
        <f>DP9+DP37+DP30</f>
        <v>48123</v>
      </c>
      <c r="DQ58" s="150">
        <f t="shared" si="110"/>
        <v>-5.4390756715332778E-2</v>
      </c>
      <c r="DR58" s="411">
        <f>DR9+DR37+DR30</f>
        <v>47729</v>
      </c>
      <c r="DS58" s="150">
        <f t="shared" si="111"/>
        <v>-7.3978502968452875E-2</v>
      </c>
      <c r="DT58" s="411">
        <f>DT9+DT37+DT30</f>
        <v>175316</v>
      </c>
      <c r="DU58" s="150">
        <f t="shared" si="112"/>
        <v>-8.6729351704737834E-2</v>
      </c>
      <c r="DV58" s="377">
        <f>DV9+DV37+DV30</f>
        <v>32935</v>
      </c>
      <c r="DW58" s="180">
        <f t="shared" si="100"/>
        <v>-0.16091309775547125</v>
      </c>
      <c r="DX58" s="407">
        <f>DX9+DX37+DX30</f>
        <v>42836</v>
      </c>
      <c r="DY58" s="150">
        <f t="shared" si="101"/>
        <v>6.5227662696142996E-2</v>
      </c>
      <c r="DZ58" s="407">
        <f>DZ9+DZ37+DZ30</f>
        <v>51969</v>
      </c>
      <c r="EA58" s="150">
        <f t="shared" si="102"/>
        <v>7.9920204476030099E-2</v>
      </c>
      <c r="EB58" s="407">
        <f>EB9+EB37+EB30</f>
        <v>53487</v>
      </c>
      <c r="EC58" s="150">
        <f t="shared" si="103"/>
        <v>0.12063944352490097</v>
      </c>
      <c r="ED58" s="407">
        <f>ED9+ED37+ED30</f>
        <v>181227</v>
      </c>
      <c r="EE58" s="320">
        <f t="shared" si="104"/>
        <v>3.3716260923133179E-2</v>
      </c>
      <c r="EF58" s="377">
        <f>EF9+EF37+EF30</f>
        <v>32935</v>
      </c>
      <c r="EG58" s="180">
        <f t="shared" si="105"/>
        <v>-0.16091309775547125</v>
      </c>
      <c r="EH58" s="407">
        <f>EH9+EH37+EH30</f>
        <v>42836</v>
      </c>
      <c r="EI58" s="150">
        <f t="shared" si="106"/>
        <v>6.5227662696142996E-2</v>
      </c>
      <c r="EJ58" s="407">
        <f>EJ9+EJ37+EJ30</f>
        <v>51969</v>
      </c>
      <c r="EK58" s="150">
        <f t="shared" si="107"/>
        <v>7.9920204476030099E-2</v>
      </c>
      <c r="EL58" s="407">
        <f>EL9+EL37+EL30</f>
        <v>53487</v>
      </c>
      <c r="EM58" s="150">
        <f t="shared" si="108"/>
        <v>0.12063944352490097</v>
      </c>
      <c r="EN58" s="407">
        <f>EN9+EN37+EN30</f>
        <v>181227</v>
      </c>
      <c r="EO58" s="320">
        <f t="shared" si="109"/>
        <v>3.3716260923133179E-2</v>
      </c>
      <c r="EP58" s="377">
        <f t="shared" si="114"/>
        <v>42693</v>
      </c>
      <c r="EQ58" s="150">
        <f t="shared" si="113"/>
        <v>0.29628055260361319</v>
      </c>
      <c r="ER58" s="244">
        <f t="shared" si="114"/>
        <v>46762</v>
      </c>
      <c r="ES58" s="150">
        <f t="shared" si="115"/>
        <v>9.1651881594920104E-2</v>
      </c>
      <c r="ET58" s="244">
        <f t="shared" ref="ET58" si="130">ET9+ET30</f>
        <v>52513</v>
      </c>
      <c r="EU58" s="150">
        <f t="shared" si="117"/>
        <v>1.0467778868171518E-2</v>
      </c>
      <c r="EV58" s="244">
        <f t="shared" ref="EV58" si="131">EV9+EV30</f>
        <v>52398</v>
      </c>
      <c r="EW58" s="150">
        <f t="shared" si="117"/>
        <v>-2.036008749789664E-2</v>
      </c>
      <c r="EX58" s="244">
        <f t="shared" ref="EX58" si="132">EX9+EX30</f>
        <v>194366</v>
      </c>
      <c r="EY58" s="150">
        <f t="shared" si="117"/>
        <v>7.2500234512517414E-2</v>
      </c>
      <c r="EZ58" s="244">
        <f t="shared" ref="EZ58" si="133">EZ9+EZ30</f>
        <v>51575</v>
      </c>
      <c r="FA58" s="150">
        <f t="shared" si="121"/>
        <v>0.20804347316890359</v>
      </c>
      <c r="FB58" s="244">
        <f t="shared" ref="FB58" si="134">FB9+FB30</f>
        <v>50967</v>
      </c>
      <c r="FC58" s="150">
        <f t="shared" si="123"/>
        <v>8.9923442111115914E-2</v>
      </c>
      <c r="FD58" s="244">
        <f t="shared" ref="FD58" si="135">FD9+FD30</f>
        <v>58095</v>
      </c>
      <c r="FE58" s="150">
        <f t="shared" si="125"/>
        <v>0.10629748824100704</v>
      </c>
      <c r="FF58" s="244">
        <f t="shared" ref="FF58:FH58" si="136">FF9+FF30</f>
        <v>61527</v>
      </c>
      <c r="FG58" s="150">
        <f t="shared" si="127"/>
        <v>0.17422420703080266</v>
      </c>
      <c r="FH58" s="244">
        <f t="shared" si="136"/>
        <v>222164</v>
      </c>
      <c r="FI58" s="150">
        <f t="shared" si="128"/>
        <v>0.14301884074375137</v>
      </c>
    </row>
    <row r="59" spans="1:165" ht="19.5" x14ac:dyDescent="0.25">
      <c r="A59" s="648"/>
      <c r="B59" s="36" t="s">
        <v>66</v>
      </c>
      <c r="C59" s="8" t="s">
        <v>67</v>
      </c>
      <c r="D59" s="157" t="s">
        <v>50</v>
      </c>
      <c r="E59" s="290"/>
      <c r="F59" s="146" t="s">
        <v>50</v>
      </c>
      <c r="G59" s="294"/>
      <c r="H59" s="158" t="s">
        <v>50</v>
      </c>
      <c r="I59" s="290"/>
      <c r="J59" s="146" t="s">
        <v>50</v>
      </c>
      <c r="K59" s="290"/>
      <c r="L59" s="157" t="s">
        <v>50</v>
      </c>
      <c r="M59" s="290"/>
      <c r="N59" s="157" t="s">
        <v>50</v>
      </c>
      <c r="O59" s="180" t="s">
        <v>50</v>
      </c>
      <c r="P59" s="146" t="s">
        <v>50</v>
      </c>
      <c r="Q59" s="179" t="s">
        <v>50</v>
      </c>
      <c r="R59" s="158" t="s">
        <v>50</v>
      </c>
      <c r="S59" s="180" t="s">
        <v>50</v>
      </c>
      <c r="T59" s="146" t="s">
        <v>50</v>
      </c>
      <c r="U59" s="180" t="s">
        <v>50</v>
      </c>
      <c r="V59" s="157" t="s">
        <v>50</v>
      </c>
      <c r="W59" s="180" t="s">
        <v>50</v>
      </c>
      <c r="X59" s="159" t="s">
        <v>50</v>
      </c>
      <c r="Y59" s="299" t="s">
        <v>50</v>
      </c>
      <c r="Z59" s="160" t="s">
        <v>50</v>
      </c>
      <c r="AA59" s="301" t="s">
        <v>50</v>
      </c>
      <c r="AB59" s="158" t="s">
        <v>50</v>
      </c>
      <c r="AC59" s="180" t="s">
        <v>50</v>
      </c>
      <c r="AD59" s="146" t="s">
        <v>50</v>
      </c>
      <c r="AE59" s="180" t="s">
        <v>50</v>
      </c>
      <c r="AF59" s="157" t="s">
        <v>50</v>
      </c>
      <c r="AG59" s="180" t="s">
        <v>50</v>
      </c>
      <c r="AH59" s="157" t="s">
        <v>50</v>
      </c>
      <c r="AI59" s="179" t="s">
        <v>50</v>
      </c>
      <c r="AJ59" s="146" t="s">
        <v>50</v>
      </c>
      <c r="AK59" s="180" t="s">
        <v>50</v>
      </c>
      <c r="AL59" s="146" t="s">
        <v>50</v>
      </c>
      <c r="AM59" s="179" t="s">
        <v>50</v>
      </c>
      <c r="AN59" s="146" t="s">
        <v>50</v>
      </c>
      <c r="AO59" s="180" t="s">
        <v>50</v>
      </c>
      <c r="AP59" s="157" t="s">
        <v>50</v>
      </c>
      <c r="AQ59" s="150" t="s">
        <v>50</v>
      </c>
      <c r="AR59" s="146" t="s">
        <v>50</v>
      </c>
      <c r="AS59" s="179" t="s">
        <v>50</v>
      </c>
      <c r="AT59" s="146" t="s">
        <v>50</v>
      </c>
      <c r="AU59" s="180" t="s">
        <v>50</v>
      </c>
      <c r="AV59" s="146" t="s">
        <v>50</v>
      </c>
      <c r="AW59" s="179" t="s">
        <v>50</v>
      </c>
      <c r="AX59" s="146" t="s">
        <v>50</v>
      </c>
      <c r="AY59" s="179" t="s">
        <v>50</v>
      </c>
      <c r="AZ59" s="161" t="s">
        <v>50</v>
      </c>
      <c r="BA59" s="180" t="s">
        <v>50</v>
      </c>
      <c r="BB59" s="157" t="s">
        <v>50</v>
      </c>
      <c r="BC59" s="179" t="s">
        <v>50</v>
      </c>
      <c r="BD59" s="146" t="s">
        <v>11</v>
      </c>
      <c r="BE59" s="179" t="s">
        <v>50</v>
      </c>
      <c r="BF59" s="146" t="s">
        <v>50</v>
      </c>
      <c r="BG59" s="180" t="s">
        <v>50</v>
      </c>
      <c r="BH59" s="146" t="s">
        <v>11</v>
      </c>
      <c r="BI59" s="180" t="s">
        <v>15</v>
      </c>
      <c r="BJ59" s="157" t="s">
        <v>11</v>
      </c>
      <c r="BK59" s="180" t="s">
        <v>15</v>
      </c>
      <c r="BL59" s="159" t="s">
        <v>11</v>
      </c>
      <c r="BM59" s="180" t="s">
        <v>8</v>
      </c>
      <c r="BN59" s="162" t="s">
        <v>11</v>
      </c>
      <c r="BO59" s="193" t="s">
        <v>50</v>
      </c>
      <c r="BP59" s="163" t="s">
        <v>11</v>
      </c>
      <c r="BQ59" s="314" t="s">
        <v>50</v>
      </c>
      <c r="BR59" s="158" t="s">
        <v>11</v>
      </c>
      <c r="BS59" s="180" t="s">
        <v>8</v>
      </c>
      <c r="BT59" s="157" t="s">
        <v>11</v>
      </c>
      <c r="BU59" s="320" t="s">
        <v>8</v>
      </c>
      <c r="BV59" s="159" t="s">
        <v>11</v>
      </c>
      <c r="BW59" s="180" t="s">
        <v>11</v>
      </c>
      <c r="BX59" s="162" t="s">
        <v>11</v>
      </c>
      <c r="BY59" s="193" t="s">
        <v>11</v>
      </c>
      <c r="BZ59" s="163" t="s">
        <v>11</v>
      </c>
      <c r="CA59" s="314" t="s">
        <v>11</v>
      </c>
      <c r="CB59" s="158" t="s">
        <v>11</v>
      </c>
      <c r="CC59" s="180" t="s">
        <v>11</v>
      </c>
      <c r="CD59" s="157" t="s">
        <v>11</v>
      </c>
      <c r="CE59" s="320" t="s">
        <v>11</v>
      </c>
      <c r="CF59" s="159" t="s">
        <v>11</v>
      </c>
      <c r="CG59" s="180" t="s">
        <v>11</v>
      </c>
      <c r="CH59" s="162" t="s">
        <v>11</v>
      </c>
      <c r="CI59" s="193" t="s">
        <v>11</v>
      </c>
      <c r="CJ59" s="163" t="s">
        <v>11</v>
      </c>
      <c r="CK59" s="314" t="s">
        <v>11</v>
      </c>
      <c r="CL59" s="158" t="s">
        <v>11</v>
      </c>
      <c r="CM59" s="180" t="s">
        <v>11</v>
      </c>
      <c r="CN59" s="157" t="s">
        <v>11</v>
      </c>
      <c r="CO59" s="180" t="s">
        <v>11</v>
      </c>
      <c r="CP59" s="251" t="s">
        <v>11</v>
      </c>
      <c r="CQ59" s="320" t="s">
        <v>11</v>
      </c>
      <c r="CR59" s="259" t="s">
        <v>11</v>
      </c>
      <c r="CS59" s="180" t="s">
        <v>11</v>
      </c>
      <c r="CT59" s="162" t="s">
        <v>11</v>
      </c>
      <c r="CU59" s="180" t="s">
        <v>11</v>
      </c>
      <c r="CV59" s="163" t="s">
        <v>11</v>
      </c>
      <c r="CW59" s="180" t="s">
        <v>11</v>
      </c>
      <c r="CX59" s="157" t="s">
        <v>11</v>
      </c>
      <c r="CY59" s="180" t="s">
        <v>11</v>
      </c>
      <c r="CZ59" s="157" t="s">
        <v>11</v>
      </c>
      <c r="DA59" s="320" t="s">
        <v>11</v>
      </c>
      <c r="DB59" s="377">
        <f>DB10+DB38+DB45+DB31</f>
        <v>20612</v>
      </c>
      <c r="DC59" s="150" t="s">
        <v>11</v>
      </c>
      <c r="DD59" s="244">
        <f>DD10+DD38+DD45+DD31</f>
        <v>25205</v>
      </c>
      <c r="DE59" s="350" t="s">
        <v>11</v>
      </c>
      <c r="DF59" s="244">
        <f>DF10+DF38+DF45+DF31</f>
        <v>21614</v>
      </c>
      <c r="DG59" s="150" t="s">
        <v>11</v>
      </c>
      <c r="DH59" s="244">
        <f>DH10+DH38+DH45+DH31</f>
        <v>23897</v>
      </c>
      <c r="DI59" s="150" t="s">
        <v>11</v>
      </c>
      <c r="DJ59" s="244">
        <f t="shared" si="98"/>
        <v>91327</v>
      </c>
      <c r="DK59" s="180" t="s">
        <v>11</v>
      </c>
      <c r="DL59" s="377">
        <f>DL10+DL38+DL31</f>
        <v>22593</v>
      </c>
      <c r="DM59" s="180">
        <f t="shared" si="129"/>
        <v>9.6109062681932755E-2</v>
      </c>
      <c r="DN59" s="407">
        <f>DN10+DN38+DN31</f>
        <v>30969</v>
      </c>
      <c r="DO59" s="150">
        <f t="shared" si="99"/>
        <v>0.2286847847649276</v>
      </c>
      <c r="DP59" s="411">
        <f>DP10+DP38+DP31</f>
        <v>27218</v>
      </c>
      <c r="DQ59" s="150">
        <f t="shared" si="110"/>
        <v>0.25927639492921251</v>
      </c>
      <c r="DR59" s="411">
        <f>DR10+DR38+DR31</f>
        <v>21046</v>
      </c>
      <c r="DS59" s="150">
        <f>DR59/DH59-1</f>
        <v>-0.11930367828597732</v>
      </c>
      <c r="DT59" s="411">
        <f>DT10+DT38+DT31</f>
        <v>101826</v>
      </c>
      <c r="DU59" s="150">
        <f t="shared" si="112"/>
        <v>0.1149605264598641</v>
      </c>
      <c r="DV59" s="377">
        <f>DV10+DV38+DV31</f>
        <v>21932</v>
      </c>
      <c r="DW59" s="180">
        <f t="shared" si="100"/>
        <v>-2.9256849466648971E-2</v>
      </c>
      <c r="DX59" s="407">
        <f>DX10+DX38+DX31</f>
        <v>29207</v>
      </c>
      <c r="DY59" s="150">
        <f t="shared" si="101"/>
        <v>-5.68956052827021E-2</v>
      </c>
      <c r="DZ59" s="407">
        <f>DZ10+DZ38+DZ31</f>
        <v>29629</v>
      </c>
      <c r="EA59" s="150">
        <f t="shared" si="102"/>
        <v>8.8581086045999013E-2</v>
      </c>
      <c r="EB59" s="407">
        <f>EB10+EB38+EB31</f>
        <v>29586</v>
      </c>
      <c r="EC59" s="150">
        <f t="shared" si="103"/>
        <v>0.4057778200133042</v>
      </c>
      <c r="ED59" s="407">
        <f>ED10+ED38+ED31</f>
        <v>110354</v>
      </c>
      <c r="EE59" s="320">
        <f t="shared" si="104"/>
        <v>8.3750711998900051E-2</v>
      </c>
      <c r="EF59" s="377">
        <f>EF10+EF38+EF31</f>
        <v>21932</v>
      </c>
      <c r="EG59" s="180">
        <f t="shared" si="105"/>
        <v>-2.9256849466648971E-2</v>
      </c>
      <c r="EH59" s="407">
        <f>EH10+EH38+EH31</f>
        <v>29207</v>
      </c>
      <c r="EI59" s="150">
        <f t="shared" si="106"/>
        <v>-5.68956052827021E-2</v>
      </c>
      <c r="EJ59" s="407">
        <f>EJ10+EJ38+EJ31</f>
        <v>29629</v>
      </c>
      <c r="EK59" s="150">
        <f t="shared" si="107"/>
        <v>8.8581086045999013E-2</v>
      </c>
      <c r="EL59" s="407">
        <f>EL10+EL38+EL31</f>
        <v>29586</v>
      </c>
      <c r="EM59" s="150">
        <f t="shared" si="108"/>
        <v>0.4057778200133042</v>
      </c>
      <c r="EN59" s="407">
        <f>EN10+EN38+EN31</f>
        <v>110354</v>
      </c>
      <c r="EO59" s="320">
        <f t="shared" si="109"/>
        <v>8.3750711998900051E-2</v>
      </c>
      <c r="EP59" s="377">
        <f t="shared" si="114"/>
        <v>20683</v>
      </c>
      <c r="EQ59" s="150">
        <f t="shared" si="113"/>
        <v>-5.6948750683932126E-2</v>
      </c>
      <c r="ER59" s="244">
        <f t="shared" si="114"/>
        <v>30898</v>
      </c>
      <c r="ES59" s="150">
        <f t="shared" si="115"/>
        <v>5.7897079467251089E-2</v>
      </c>
      <c r="ET59" s="244">
        <f t="shared" ref="ET59" si="137">ET10+ET31</f>
        <v>21154</v>
      </c>
      <c r="EU59" s="150">
        <f t="shared" si="117"/>
        <v>-0.28603732829322626</v>
      </c>
      <c r="EV59" s="244">
        <f t="shared" ref="EV59" si="138">EV10+EV31</f>
        <v>28239</v>
      </c>
      <c r="EW59" s="150">
        <f t="shared" si="117"/>
        <v>-4.5528290407625183E-2</v>
      </c>
      <c r="EX59" s="244">
        <f t="shared" ref="EX59" si="139">EX10+EX31</f>
        <v>100974</v>
      </c>
      <c r="EY59" s="150">
        <f t="shared" si="117"/>
        <v>-8.4999184442793196E-2</v>
      </c>
      <c r="EZ59" s="244">
        <f t="shared" ref="EZ59" si="140">EZ10+EZ31</f>
        <v>19231</v>
      </c>
      <c r="FA59" s="150">
        <f t="shared" si="121"/>
        <v>-7.0202581830488775E-2</v>
      </c>
      <c r="FB59" s="244">
        <f t="shared" ref="FB59" si="141">FB10+FB31</f>
        <v>34274</v>
      </c>
      <c r="FC59" s="150">
        <f t="shared" si="123"/>
        <v>0.10926273545213272</v>
      </c>
      <c r="FD59" s="244">
        <f t="shared" ref="FD59" si="142">FD10+FD31</f>
        <v>30086</v>
      </c>
      <c r="FE59" s="150">
        <f t="shared" si="125"/>
        <v>0.42223692918596956</v>
      </c>
      <c r="FF59" s="244">
        <f t="shared" ref="FF59:FH59" si="143">FF10+FF31</f>
        <v>33503</v>
      </c>
      <c r="FG59" s="150">
        <f t="shared" si="127"/>
        <v>0.18640886716951743</v>
      </c>
      <c r="FH59" s="244">
        <f t="shared" si="143"/>
        <v>117094</v>
      </c>
      <c r="FI59" s="150">
        <f t="shared" si="128"/>
        <v>0.15964505714342314</v>
      </c>
    </row>
    <row r="60" spans="1:165" ht="19.5" x14ac:dyDescent="0.25">
      <c r="A60" s="648"/>
      <c r="B60" s="36" t="s">
        <v>47</v>
      </c>
      <c r="C60" s="8" t="s">
        <v>5</v>
      </c>
      <c r="D60" s="9">
        <v>31693</v>
      </c>
      <c r="E60" s="10"/>
      <c r="F60" s="11">
        <v>34582</v>
      </c>
      <c r="G60" s="10"/>
      <c r="H60" s="11">
        <v>25284</v>
      </c>
      <c r="I60" s="10"/>
      <c r="J60" s="12">
        <v>22593</v>
      </c>
      <c r="K60" s="80"/>
      <c r="L60" s="37">
        <v>114152</v>
      </c>
      <c r="M60" s="119"/>
      <c r="N60" s="9">
        <v>24196</v>
      </c>
      <c r="O60" s="15">
        <v>-0.23599999999999999</v>
      </c>
      <c r="P60" s="11">
        <v>25865</v>
      </c>
      <c r="Q60" s="15">
        <v>-0.252</v>
      </c>
      <c r="R60" s="11">
        <v>23235</v>
      </c>
      <c r="S60" s="15">
        <v>-8.1000000000000003E-2</v>
      </c>
      <c r="T60" s="12">
        <v>26749</v>
      </c>
      <c r="U60" s="120">
        <v>0.184</v>
      </c>
      <c r="V60" s="37">
        <v>100045</v>
      </c>
      <c r="W60" s="45">
        <v>-0.123</v>
      </c>
      <c r="X60" s="38">
        <v>25113</v>
      </c>
      <c r="Y60" s="204">
        <v>0.04</v>
      </c>
      <c r="Z60" s="40">
        <v>27105</v>
      </c>
      <c r="AA60" s="41">
        <v>4.7899999999999998E-2</v>
      </c>
      <c r="AB60" s="11">
        <v>22300</v>
      </c>
      <c r="AC60" s="15">
        <v>-0.04</v>
      </c>
      <c r="AD60" s="12">
        <v>22775</v>
      </c>
      <c r="AE60" s="113">
        <v>-0.14899999999999999</v>
      </c>
      <c r="AF60" s="37">
        <v>97293</v>
      </c>
      <c r="AG60" s="45">
        <v>-2.8000000000000001E-2</v>
      </c>
      <c r="AH60" s="38">
        <v>24960</v>
      </c>
      <c r="AI60" s="42">
        <v>-6.0000000000000001E-3</v>
      </c>
      <c r="AJ60" s="40">
        <v>30002</v>
      </c>
      <c r="AK60" s="42">
        <v>0.107</v>
      </c>
      <c r="AL60" s="43">
        <v>25053</v>
      </c>
      <c r="AM60" s="15">
        <v>0.123</v>
      </c>
      <c r="AN60" s="43">
        <v>27289</v>
      </c>
      <c r="AO60" s="42">
        <v>0.19800000000000001</v>
      </c>
      <c r="AP60" s="9">
        <v>107304</v>
      </c>
      <c r="AQ60" s="45">
        <v>0.10199999999999999</v>
      </c>
      <c r="AR60" s="38">
        <v>22922</v>
      </c>
      <c r="AS60" s="42">
        <v>-8.1600000000000006E-2</v>
      </c>
      <c r="AT60" s="43">
        <v>27604</v>
      </c>
      <c r="AU60" s="42">
        <v>-0.08</v>
      </c>
      <c r="AV60" s="43">
        <v>22254</v>
      </c>
      <c r="AW60" s="15">
        <v>-0.11</v>
      </c>
      <c r="AX60" s="43">
        <v>29615</v>
      </c>
      <c r="AY60" s="45">
        <v>8.5000000000000006E-2</v>
      </c>
      <c r="AZ60" s="44">
        <v>102395</v>
      </c>
      <c r="BA60" s="45">
        <v>-4.5999999999999999E-2</v>
      </c>
      <c r="BB60" s="38">
        <v>26694</v>
      </c>
      <c r="BC60" s="42">
        <v>0.16450000000000001</v>
      </c>
      <c r="BD60" s="43">
        <v>31722</v>
      </c>
      <c r="BE60" s="42">
        <v>0.14899999999999999</v>
      </c>
      <c r="BF60" s="43">
        <v>28274</v>
      </c>
      <c r="BG60" s="42">
        <v>0.27100000000000002</v>
      </c>
      <c r="BH60" s="46">
        <v>32027</v>
      </c>
      <c r="BI60" s="42">
        <f t="shared" si="56"/>
        <v>8.1445213574202313E-2</v>
      </c>
      <c r="BJ60" s="47">
        <v>118717</v>
      </c>
      <c r="BK60" s="42">
        <f t="shared" si="56"/>
        <v>0.15940231456614096</v>
      </c>
      <c r="BL60" s="48">
        <v>27440</v>
      </c>
      <c r="BM60" s="42">
        <f t="shared" si="57"/>
        <v>2.7946354986139177E-2</v>
      </c>
      <c r="BN60" s="49">
        <v>38646</v>
      </c>
      <c r="BO60" s="50">
        <f t="shared" si="52"/>
        <v>0.2182712313221109</v>
      </c>
      <c r="BP60" s="203">
        <v>35362</v>
      </c>
      <c r="BQ60" s="52">
        <f>BP60/BF60-1</f>
        <v>0.25068967956426391</v>
      </c>
      <c r="BR60" s="53">
        <v>37826</v>
      </c>
      <c r="BS60" s="42">
        <f t="shared" si="58"/>
        <v>0.18106597558310167</v>
      </c>
      <c r="BT60" s="47">
        <v>139274</v>
      </c>
      <c r="BU60" s="54">
        <f t="shared" si="59"/>
        <v>0.17315969911638596</v>
      </c>
      <c r="BV60" s="48">
        <v>32461</v>
      </c>
      <c r="BW60" s="42">
        <f t="shared" si="60"/>
        <v>0.18298104956268224</v>
      </c>
      <c r="BX60" s="49">
        <v>41116</v>
      </c>
      <c r="BY60" s="50">
        <f t="shared" si="60"/>
        <v>6.3913470993117061E-2</v>
      </c>
      <c r="BZ60" s="203">
        <v>34596</v>
      </c>
      <c r="CA60" s="52">
        <f t="shared" si="60"/>
        <v>-2.1661670719981929E-2</v>
      </c>
      <c r="CB60" s="53">
        <v>37813</v>
      </c>
      <c r="CC60" s="42">
        <f t="shared" si="60"/>
        <v>-3.4367895098608159E-4</v>
      </c>
      <c r="CD60" s="47">
        <v>145986</v>
      </c>
      <c r="CE60" s="54">
        <f t="shared" si="60"/>
        <v>4.8192771084337283E-2</v>
      </c>
      <c r="CF60" s="48">
        <f>+CF11+CF39+CF46+CF32</f>
        <v>31475</v>
      </c>
      <c r="CG60" s="42">
        <f t="shared" si="61"/>
        <v>-3.0374911432180185E-2</v>
      </c>
      <c r="CH60" s="49">
        <f>+CH11+CH39+CH46+CH32</f>
        <v>36629</v>
      </c>
      <c r="CI60" s="50">
        <f t="shared" si="62"/>
        <v>-0.10913026559003791</v>
      </c>
      <c r="CJ60" s="203">
        <f>+CJ11+CJ39+CJ46+CJ32</f>
        <v>34960</v>
      </c>
      <c r="CK60" s="52">
        <f t="shared" si="63"/>
        <v>1.0521447566192554E-2</v>
      </c>
      <c r="CL60" s="53">
        <f>+CL11+CL39+CL46+CL32</f>
        <v>40478</v>
      </c>
      <c r="CM60" s="42">
        <f t="shared" si="64"/>
        <v>7.0478406897098944E-2</v>
      </c>
      <c r="CN60" s="47">
        <f>+CN11+CN39+CN46+CN32</f>
        <v>143542</v>
      </c>
      <c r="CO60" s="42">
        <f t="shared" si="65"/>
        <v>-1.6741331360541456E-2</v>
      </c>
      <c r="CP60" s="247">
        <f>+CP11+CP39+CP46+CP32</f>
        <v>142991</v>
      </c>
      <c r="CQ60" s="320" t="s">
        <v>11</v>
      </c>
      <c r="CR60" s="255">
        <f>CR11+CR39+CR46+CR32</f>
        <v>35323</v>
      </c>
      <c r="CS60" s="180" t="s">
        <v>11</v>
      </c>
      <c r="CT60" s="49">
        <f>CT11+CT39+CT46+CT32</f>
        <v>43149</v>
      </c>
      <c r="CU60" s="180" t="s">
        <v>11</v>
      </c>
      <c r="CV60" s="203">
        <f>CV11+CV39+CV46+CV32</f>
        <v>41087</v>
      </c>
      <c r="CW60" s="180" t="s">
        <v>11</v>
      </c>
      <c r="CX60" s="47">
        <f>CX11+CX39+CX46+CX32</f>
        <v>40916</v>
      </c>
      <c r="CY60" s="180" t="s">
        <v>11</v>
      </c>
      <c r="CZ60" s="47">
        <f>CZ11+CZ39+CZ46+CZ32</f>
        <v>160475</v>
      </c>
      <c r="DA60" s="54">
        <f t="shared" si="43"/>
        <v>0.12227342979628086</v>
      </c>
      <c r="DB60" s="377">
        <f>DB11+DB39+DB46+DB32</f>
        <v>18678</v>
      </c>
      <c r="DC60" s="150" t="s">
        <v>11</v>
      </c>
      <c r="DD60" s="244">
        <f>DD11+DD39+DD46+DD32</f>
        <v>19695</v>
      </c>
      <c r="DE60" s="150" t="s">
        <v>11</v>
      </c>
      <c r="DF60" s="244">
        <f>DF11+DF39+DF46+DF32</f>
        <v>18793</v>
      </c>
      <c r="DG60" s="150" t="s">
        <v>11</v>
      </c>
      <c r="DH60" s="244">
        <f>DH11+DH39+DH46+DH32</f>
        <v>20019</v>
      </c>
      <c r="DI60" s="150" t="s">
        <v>11</v>
      </c>
      <c r="DJ60" s="244">
        <f t="shared" si="98"/>
        <v>77186</v>
      </c>
      <c r="DK60" s="180" t="s">
        <v>11</v>
      </c>
      <c r="DL60" s="422">
        <f>DL11+DL39+DL32</f>
        <v>16546</v>
      </c>
      <c r="DM60" s="150">
        <f t="shared" si="129"/>
        <v>-0.11414498340293389</v>
      </c>
      <c r="DN60" s="407">
        <f>DN11+DN39+DN32</f>
        <v>17608</v>
      </c>
      <c r="DO60" s="150">
        <f t="shared" si="99"/>
        <v>-0.10596598121350598</v>
      </c>
      <c r="DP60" s="411">
        <f>DP11+DP39+DP32</f>
        <v>15919</v>
      </c>
      <c r="DQ60" s="150">
        <f t="shared" si="110"/>
        <v>-0.15292928217953494</v>
      </c>
      <c r="DR60" s="411">
        <f>DR11+DR39+DR32</f>
        <v>16755</v>
      </c>
      <c r="DS60" s="150">
        <f t="shared" si="111"/>
        <v>-0.16304510714820919</v>
      </c>
      <c r="DT60" s="411">
        <f>DT11+DT39+DT32</f>
        <v>66832</v>
      </c>
      <c r="DU60" s="150">
        <f t="shared" si="112"/>
        <v>-0.13414349752545796</v>
      </c>
      <c r="DV60" s="422">
        <f>DV11+DV39+DV32</f>
        <v>12956</v>
      </c>
      <c r="DW60" s="150">
        <f t="shared" si="100"/>
        <v>-0.21697086909222774</v>
      </c>
      <c r="DX60" s="407">
        <f>DX11+DX39+DX32</f>
        <v>15938</v>
      </c>
      <c r="DY60" s="150">
        <f t="shared" si="101"/>
        <v>-9.4843253066787869E-2</v>
      </c>
      <c r="DZ60" s="407">
        <f>DZ11+DZ39+DZ32</f>
        <v>16905</v>
      </c>
      <c r="EA60" s="150">
        <f t="shared" si="102"/>
        <v>6.1938563980149519E-2</v>
      </c>
      <c r="EB60" s="407">
        <f>EB11+EB39+EB32</f>
        <v>17764</v>
      </c>
      <c r="EC60" s="150">
        <f t="shared" si="103"/>
        <v>6.0220829603103487E-2</v>
      </c>
      <c r="ED60" s="407">
        <f>ED11+ED39+ED32</f>
        <v>63563</v>
      </c>
      <c r="EE60" s="320">
        <f t="shared" si="104"/>
        <v>-4.8913694038783762E-2</v>
      </c>
      <c r="EF60" s="422">
        <f>EF11+EF39+EF32</f>
        <v>12956</v>
      </c>
      <c r="EG60" s="150">
        <f t="shared" si="105"/>
        <v>-0.21697086909222774</v>
      </c>
      <c r="EH60" s="407">
        <f>EH11+EH39+EH32</f>
        <v>15938</v>
      </c>
      <c r="EI60" s="150">
        <f t="shared" si="106"/>
        <v>-9.4843253066787869E-2</v>
      </c>
      <c r="EJ60" s="407">
        <f>EJ11+EJ39+EJ32</f>
        <v>16905</v>
      </c>
      <c r="EK60" s="150">
        <f t="shared" si="107"/>
        <v>6.1938563980149519E-2</v>
      </c>
      <c r="EL60" s="407">
        <f>EL11+EL39+EL32</f>
        <v>17764</v>
      </c>
      <c r="EM60" s="150">
        <f t="shared" si="108"/>
        <v>6.0220829603103487E-2</v>
      </c>
      <c r="EN60" s="407">
        <f>EN11+EN39+EN32</f>
        <v>63563</v>
      </c>
      <c r="EO60" s="320">
        <f t="shared" si="109"/>
        <v>-4.8913694038783762E-2</v>
      </c>
      <c r="EP60" s="422">
        <f t="shared" si="114"/>
        <v>13827</v>
      </c>
      <c r="EQ60" s="150">
        <f t="shared" si="113"/>
        <v>6.7227539364001165E-2</v>
      </c>
      <c r="ER60" s="400">
        <f t="shared" si="114"/>
        <v>15741</v>
      </c>
      <c r="ES60" s="150">
        <f t="shared" si="115"/>
        <v>-1.2360396536579277E-2</v>
      </c>
      <c r="ET60" s="400">
        <f t="shared" ref="ET60" si="144">ET11+ET32</f>
        <v>16065</v>
      </c>
      <c r="EU60" s="150">
        <f t="shared" si="117"/>
        <v>-4.9689440993788803E-2</v>
      </c>
      <c r="EV60" s="400">
        <f t="shared" ref="EV60" si="145">EV11+EV32</f>
        <v>15471</v>
      </c>
      <c r="EW60" s="150">
        <f t="shared" si="117"/>
        <v>-0.12908128799819862</v>
      </c>
      <c r="EX60" s="400">
        <f t="shared" ref="EX60" si="146">EX11+EX32</f>
        <v>61104</v>
      </c>
      <c r="EY60" s="150">
        <f t="shared" si="117"/>
        <v>-3.8686028035177733E-2</v>
      </c>
      <c r="EZ60" s="400">
        <f t="shared" ref="EZ60" si="147">EZ11+EZ32</f>
        <v>16736</v>
      </c>
      <c r="FA60" s="150">
        <f t="shared" si="121"/>
        <v>0.21038547768858029</v>
      </c>
      <c r="FB60" s="400">
        <f t="shared" ref="FB60" si="148">FB11+FB32</f>
        <v>20375</v>
      </c>
      <c r="FC60" s="150">
        <f t="shared" si="123"/>
        <v>0.29439044533384151</v>
      </c>
      <c r="FD60" s="400">
        <f t="shared" ref="FD60" si="149">FD11+FD32</f>
        <v>19843</v>
      </c>
      <c r="FE60" s="150">
        <f t="shared" si="125"/>
        <v>0.23516962340491743</v>
      </c>
      <c r="FF60" s="400">
        <f t="shared" ref="FF60:FH60" si="150">FF11+FF32</f>
        <v>20853</v>
      </c>
      <c r="FG60" s="150">
        <f t="shared" si="127"/>
        <v>0.34787667248400234</v>
      </c>
      <c r="FH60" s="400">
        <f t="shared" si="150"/>
        <v>77807</v>
      </c>
      <c r="FI60" s="150">
        <f t="shared" si="128"/>
        <v>0.27335362660382301</v>
      </c>
    </row>
    <row r="61" spans="1:165" ht="20.25" thickBot="1" x14ac:dyDescent="0.3">
      <c r="A61" s="653"/>
      <c r="B61" s="55" t="s">
        <v>48</v>
      </c>
      <c r="C61" s="56" t="s">
        <v>6</v>
      </c>
      <c r="D61" s="57">
        <v>6072</v>
      </c>
      <c r="E61" s="58"/>
      <c r="F61" s="59">
        <v>7691</v>
      </c>
      <c r="G61" s="58"/>
      <c r="H61" s="59">
        <v>4708</v>
      </c>
      <c r="I61" s="58"/>
      <c r="J61" s="60">
        <v>5369</v>
      </c>
      <c r="K61" s="140"/>
      <c r="L61" s="62">
        <v>23840</v>
      </c>
      <c r="M61" s="63"/>
      <c r="N61" s="57">
        <v>4588</v>
      </c>
      <c r="O61" s="64">
        <v>-0.24399999999999999</v>
      </c>
      <c r="P61" s="59">
        <v>6627</v>
      </c>
      <c r="Q61" s="64">
        <v>-0.13800000000000001</v>
      </c>
      <c r="R61" s="59">
        <v>6868</v>
      </c>
      <c r="S61" s="64">
        <v>0.45900000000000002</v>
      </c>
      <c r="T61" s="60">
        <v>7192</v>
      </c>
      <c r="U61" s="65">
        <v>0.33900000000000002</v>
      </c>
      <c r="V61" s="62">
        <v>25275</v>
      </c>
      <c r="W61" s="66">
        <v>0.06</v>
      </c>
      <c r="X61" s="122">
        <v>5194</v>
      </c>
      <c r="Y61" s="205">
        <v>0.13</v>
      </c>
      <c r="Z61" s="68">
        <v>5636</v>
      </c>
      <c r="AA61" s="41">
        <v>-0.14949999999999999</v>
      </c>
      <c r="AB61" s="59">
        <v>5958</v>
      </c>
      <c r="AC61" s="64">
        <v>-0.13200000000000001</v>
      </c>
      <c r="AD61" s="60">
        <v>10150</v>
      </c>
      <c r="AE61" s="121">
        <v>0.41099999999999998</v>
      </c>
      <c r="AF61" s="62">
        <v>26938</v>
      </c>
      <c r="AG61" s="66">
        <v>6.6000000000000003E-2</v>
      </c>
      <c r="AH61" s="122">
        <v>5544</v>
      </c>
      <c r="AI61" s="71">
        <v>6.7000000000000004E-2</v>
      </c>
      <c r="AJ61" s="68">
        <v>5481</v>
      </c>
      <c r="AK61" s="71">
        <v>-2.7E-2</v>
      </c>
      <c r="AL61" s="123">
        <v>5134</v>
      </c>
      <c r="AM61" s="64">
        <v>-0.13800000000000001</v>
      </c>
      <c r="AN61" s="123">
        <v>5436</v>
      </c>
      <c r="AO61" s="71">
        <v>-0.46400000000000002</v>
      </c>
      <c r="AP61" s="57">
        <v>21595</v>
      </c>
      <c r="AQ61" s="66">
        <v>-0.19800000000000001</v>
      </c>
      <c r="AR61" s="122">
        <v>4745</v>
      </c>
      <c r="AS61" s="71">
        <v>-0.14399999999999999</v>
      </c>
      <c r="AT61" s="123">
        <v>4594</v>
      </c>
      <c r="AU61" s="71">
        <v>-0.16200000000000001</v>
      </c>
      <c r="AV61" s="123">
        <v>4726</v>
      </c>
      <c r="AW61" s="64">
        <v>-0.08</v>
      </c>
      <c r="AX61" s="123">
        <v>5954</v>
      </c>
      <c r="AY61" s="45">
        <v>9.5000000000000001E-2</v>
      </c>
      <c r="AZ61" s="124">
        <v>20019</v>
      </c>
      <c r="BA61" s="66">
        <v>-7.2999999999999995E-2</v>
      </c>
      <c r="BB61" s="122">
        <v>4949</v>
      </c>
      <c r="BC61" s="71">
        <v>4.2999999999999997E-2</v>
      </c>
      <c r="BD61" s="123">
        <v>5026</v>
      </c>
      <c r="BE61" s="71">
        <v>9.4E-2</v>
      </c>
      <c r="BF61" s="123">
        <v>5907</v>
      </c>
      <c r="BG61" s="71">
        <v>0.25</v>
      </c>
      <c r="BH61" s="70">
        <v>5994</v>
      </c>
      <c r="BI61" s="71">
        <f t="shared" si="56"/>
        <v>6.7181726570373357E-3</v>
      </c>
      <c r="BJ61" s="72">
        <v>21876</v>
      </c>
      <c r="BK61" s="71">
        <f t="shared" si="56"/>
        <v>9.2761876217593242E-2</v>
      </c>
      <c r="BL61" s="73">
        <v>3839</v>
      </c>
      <c r="BM61" s="71">
        <f t="shared" si="57"/>
        <v>-0.22428773489593856</v>
      </c>
      <c r="BN61" s="74">
        <v>4751</v>
      </c>
      <c r="BO61" s="75">
        <f t="shared" si="52"/>
        <v>-5.4715479506565856E-2</v>
      </c>
      <c r="BP61" s="203">
        <v>5515</v>
      </c>
      <c r="BQ61" s="52">
        <f>BP61/BF61-1</f>
        <v>-6.6361943456915484E-2</v>
      </c>
      <c r="BR61" s="78">
        <v>4741</v>
      </c>
      <c r="BS61" s="71">
        <f t="shared" si="58"/>
        <v>-0.20904237570904238</v>
      </c>
      <c r="BT61" s="72">
        <v>18846</v>
      </c>
      <c r="BU61" s="79">
        <f t="shared" si="59"/>
        <v>-0.13850795392210646</v>
      </c>
      <c r="BV61" s="73">
        <v>4674</v>
      </c>
      <c r="BW61" s="71">
        <f t="shared" si="60"/>
        <v>0.21750455847877048</v>
      </c>
      <c r="BX61" s="74">
        <v>4567</v>
      </c>
      <c r="BY61" s="75">
        <f t="shared" si="60"/>
        <v>-3.8728688697116431E-2</v>
      </c>
      <c r="BZ61" s="203">
        <v>4293</v>
      </c>
      <c r="CA61" s="52">
        <f t="shared" si="60"/>
        <v>-0.22157751586582053</v>
      </c>
      <c r="CB61" s="78">
        <v>4274</v>
      </c>
      <c r="CC61" s="71">
        <f t="shared" si="60"/>
        <v>-9.8502425648597347E-2</v>
      </c>
      <c r="CD61" s="72">
        <v>17808</v>
      </c>
      <c r="CE61" s="79">
        <f>CD61/BT61-1</f>
        <v>-5.5078000636739843E-2</v>
      </c>
      <c r="CF61" s="73">
        <f>+CF12+CF40+CF47</f>
        <v>3476</v>
      </c>
      <c r="CG61" s="71">
        <f t="shared" si="61"/>
        <v>-0.25631151048352585</v>
      </c>
      <c r="CH61" s="74">
        <f>+CH12+CH40+CH47</f>
        <v>3692</v>
      </c>
      <c r="CI61" s="75">
        <f t="shared" si="62"/>
        <v>-0.19159185460915262</v>
      </c>
      <c r="CJ61" s="203">
        <f>+CJ12+CJ40+CJ47+CJ33</f>
        <v>3017</v>
      </c>
      <c r="CK61" s="52">
        <f t="shared" si="63"/>
        <v>-0.29722804565571859</v>
      </c>
      <c r="CL61" s="78">
        <f>+CL12+CL40+CL47</f>
        <v>4203</v>
      </c>
      <c r="CM61" s="71">
        <f t="shared" si="64"/>
        <v>-1.6612072999532046E-2</v>
      </c>
      <c r="CN61" s="72">
        <f>+CN12+CN40+CN47+CN33</f>
        <v>14388</v>
      </c>
      <c r="CO61" s="71">
        <f t="shared" si="65"/>
        <v>-0.19204851752021568</v>
      </c>
      <c r="CP61" s="248">
        <f>+CP12+CP40+CP47+CP33</f>
        <v>14388</v>
      </c>
      <c r="CQ61" s="322" t="s">
        <v>11</v>
      </c>
      <c r="CR61" s="256">
        <f>CR12+CR40+CR47+CR33</f>
        <v>3341</v>
      </c>
      <c r="CS61" s="192" t="s">
        <v>11</v>
      </c>
      <c r="CT61" s="74">
        <f>CT12+CT40+CT47+CT33</f>
        <v>4704</v>
      </c>
      <c r="CU61" s="192" t="s">
        <v>11</v>
      </c>
      <c r="CV61" s="203">
        <f>CV12+CV40+CV47+CV33</f>
        <v>5604</v>
      </c>
      <c r="CW61" s="192" t="s">
        <v>11</v>
      </c>
      <c r="CX61" s="72">
        <f>CX12+CX40+CX47+CX33</f>
        <v>5012</v>
      </c>
      <c r="CY61" s="192" t="s">
        <v>11</v>
      </c>
      <c r="CZ61" s="72">
        <f>CZ12+CZ40+CZ47+CZ33</f>
        <v>18661</v>
      </c>
      <c r="DA61" s="79">
        <f t="shared" si="43"/>
        <v>0.29698359744231295</v>
      </c>
      <c r="DB61" s="377">
        <f>DB12+DB40+DB47</f>
        <v>4015</v>
      </c>
      <c r="DC61" s="66">
        <f t="shared" si="44"/>
        <v>0.20173600718347795</v>
      </c>
      <c r="DD61" s="244">
        <f>DD12+DD40+DD47</f>
        <v>4857</v>
      </c>
      <c r="DE61" s="351">
        <f t="shared" si="45"/>
        <v>3.2525510204081565E-2</v>
      </c>
      <c r="DF61" s="244">
        <f>DF12+DF40+DF47</f>
        <v>5278</v>
      </c>
      <c r="DG61" s="349">
        <f t="shared" si="46"/>
        <v>-5.8172733761598816E-2</v>
      </c>
      <c r="DH61" s="244">
        <f>DH12+DH40+DH47</f>
        <v>5479</v>
      </c>
      <c r="DI61" s="66">
        <f t="shared" si="47"/>
        <v>9.3176376695929708E-2</v>
      </c>
      <c r="DJ61" s="244">
        <f t="shared" si="98"/>
        <v>19629</v>
      </c>
      <c r="DK61" s="71">
        <f t="shared" si="48"/>
        <v>5.1872889984459603E-2</v>
      </c>
      <c r="DL61" s="465">
        <f>DL12+DL40</f>
        <v>3919</v>
      </c>
      <c r="DM61" s="192">
        <f>DL61/DB61-1</f>
        <v>-2.3910336239103325E-2</v>
      </c>
      <c r="DN61" s="408">
        <f>DN12+DN40</f>
        <v>4496</v>
      </c>
      <c r="DO61" s="303">
        <f t="shared" si="99"/>
        <v>-7.4325715462219444E-2</v>
      </c>
      <c r="DP61" s="466">
        <f>DP12+DP40</f>
        <v>5622</v>
      </c>
      <c r="DQ61" s="303">
        <f t="shared" si="110"/>
        <v>6.5176203107237596E-2</v>
      </c>
      <c r="DR61" s="466">
        <f>DR12+DR40</f>
        <v>4955</v>
      </c>
      <c r="DS61" s="303">
        <f t="shared" si="111"/>
        <v>-9.5637890125935376E-2</v>
      </c>
      <c r="DT61" s="466">
        <f>DT12+DT40</f>
        <v>18992</v>
      </c>
      <c r="DU61" s="303">
        <f t="shared" si="112"/>
        <v>-3.2451984308930704E-2</v>
      </c>
      <c r="DV61" s="377">
        <f>DV12+DV40</f>
        <v>2481</v>
      </c>
      <c r="DW61" s="192">
        <f t="shared" si="100"/>
        <v>-0.36693033937228881</v>
      </c>
      <c r="DX61" s="408">
        <f>DX12+DX40</f>
        <v>3123</v>
      </c>
      <c r="DY61" s="303">
        <f t="shared" si="101"/>
        <v>-0.30538256227758009</v>
      </c>
      <c r="DZ61" s="408">
        <f>DZ12+DZ40</f>
        <v>4276</v>
      </c>
      <c r="EA61" s="303">
        <f t="shared" si="102"/>
        <v>-0.23941657773034508</v>
      </c>
      <c r="EB61" s="408">
        <f>EB12+EB40</f>
        <v>5087</v>
      </c>
      <c r="EC61" s="303">
        <f t="shared" si="103"/>
        <v>2.6639757820383414E-2</v>
      </c>
      <c r="ED61" s="408">
        <f>ED12+ED40</f>
        <v>14967</v>
      </c>
      <c r="EE61" s="322">
        <f t="shared" si="104"/>
        <v>-0.21193133951137322</v>
      </c>
      <c r="EF61" s="377">
        <f>EF12+EF40</f>
        <v>2481</v>
      </c>
      <c r="EG61" s="192">
        <f t="shared" si="105"/>
        <v>-0.36693033937228881</v>
      </c>
      <c r="EH61" s="408">
        <f>EH12+EH40</f>
        <v>3123</v>
      </c>
      <c r="EI61" s="303">
        <f t="shared" si="106"/>
        <v>-0.30538256227758009</v>
      </c>
      <c r="EJ61" s="408">
        <f>EJ12+EJ40</f>
        <v>4275</v>
      </c>
      <c r="EK61" s="303">
        <f t="shared" si="107"/>
        <v>-0.23959445037353255</v>
      </c>
      <c r="EL61" s="408">
        <f>EL12+EL40</f>
        <v>5087</v>
      </c>
      <c r="EM61" s="303">
        <f t="shared" si="108"/>
        <v>2.6639757820383414E-2</v>
      </c>
      <c r="EN61" s="408">
        <f>EN12+EN40</f>
        <v>14967</v>
      </c>
      <c r="EO61" s="322">
        <f t="shared" si="109"/>
        <v>-0.21193133951137322</v>
      </c>
      <c r="EP61" s="377">
        <f>EP12</f>
        <v>2558</v>
      </c>
      <c r="EQ61" s="303">
        <f t="shared" si="113"/>
        <v>3.1035872632003247E-2</v>
      </c>
      <c r="ER61" s="244">
        <f>ER12</f>
        <v>3417</v>
      </c>
      <c r="ES61" s="303">
        <f t="shared" si="115"/>
        <v>9.4140249759846251E-2</v>
      </c>
      <c r="ET61" s="244">
        <f>ET12</f>
        <v>4153</v>
      </c>
      <c r="EU61" s="303">
        <f>ET61/EJ61-1</f>
        <v>-2.8538011695906418E-2</v>
      </c>
      <c r="EV61" s="244">
        <f>EV12</f>
        <v>3374</v>
      </c>
      <c r="EW61" s="303">
        <f>EV61/EL61-1</f>
        <v>-0.33674071161784946</v>
      </c>
      <c r="EX61" s="244">
        <f>EX12</f>
        <v>13502</v>
      </c>
      <c r="EY61" s="303">
        <f>EX61/EN61-1</f>
        <v>-9.7882007082247591E-2</v>
      </c>
      <c r="EZ61" s="244">
        <f>EZ12</f>
        <v>4299</v>
      </c>
      <c r="FA61" s="303">
        <f t="shared" si="121"/>
        <v>0.68060985144644248</v>
      </c>
      <c r="FB61" s="244">
        <f>FB12</f>
        <v>5545</v>
      </c>
      <c r="FC61" s="303">
        <f t="shared" si="123"/>
        <v>0.62276851038923042</v>
      </c>
      <c r="FD61" s="244">
        <f>FD12</f>
        <v>5031</v>
      </c>
      <c r="FE61" s="303">
        <f>FD61/ET61-1</f>
        <v>0.2114134360703106</v>
      </c>
      <c r="FF61" s="408">
        <f>FF12</f>
        <v>5300</v>
      </c>
      <c r="FG61" s="303">
        <f>FF61/EV61-1</f>
        <v>0.5708358032009484</v>
      </c>
      <c r="FH61" s="408">
        <f>FH12</f>
        <v>20175</v>
      </c>
      <c r="FI61" s="303">
        <f>FH61/EX61-1</f>
        <v>0.4942230780625092</v>
      </c>
    </row>
    <row r="62" spans="1:165" ht="21" thickTop="1" thickBot="1" x14ac:dyDescent="0.3">
      <c r="A62" s="651"/>
      <c r="B62" s="206" t="s">
        <v>49</v>
      </c>
      <c r="C62" s="207" t="s">
        <v>7</v>
      </c>
      <c r="D62" s="208">
        <v>254331</v>
      </c>
      <c r="E62" s="209"/>
      <c r="F62" s="210">
        <v>281459</v>
      </c>
      <c r="G62" s="209"/>
      <c r="H62" s="210">
        <v>218395</v>
      </c>
      <c r="I62" s="209"/>
      <c r="J62" s="211">
        <v>226618</v>
      </c>
      <c r="K62" s="212"/>
      <c r="L62" s="213">
        <v>980803</v>
      </c>
      <c r="M62" s="214"/>
      <c r="N62" s="208">
        <v>205169</v>
      </c>
      <c r="O62" s="215">
        <v>-0.193</v>
      </c>
      <c r="P62" s="210">
        <v>230252</v>
      </c>
      <c r="Q62" s="215">
        <v>-0.18099999999999999</v>
      </c>
      <c r="R62" s="210">
        <v>216516</v>
      </c>
      <c r="S62" s="215">
        <v>-8.9999999999999993E-3</v>
      </c>
      <c r="T62" s="211">
        <v>231149</v>
      </c>
      <c r="U62" s="216">
        <v>0.02</v>
      </c>
      <c r="V62" s="213">
        <v>883086</v>
      </c>
      <c r="W62" s="217">
        <v>-0.1</v>
      </c>
      <c r="X62" s="218">
        <v>206006</v>
      </c>
      <c r="Y62" s="219">
        <v>0</v>
      </c>
      <c r="Z62" s="220">
        <v>211321</v>
      </c>
      <c r="AA62" s="221">
        <v>-8.2199999999999995E-2</v>
      </c>
      <c r="AB62" s="222">
        <v>206686</v>
      </c>
      <c r="AC62" s="223">
        <v>-4.5400000000000003E-2</v>
      </c>
      <c r="AD62" s="224">
        <v>223092</v>
      </c>
      <c r="AE62" s="225">
        <v>-3.4799999999999998E-2</v>
      </c>
      <c r="AF62" s="213">
        <v>847105</v>
      </c>
      <c r="AG62" s="226">
        <v>-4.1000000000000002E-2</v>
      </c>
      <c r="AH62" s="218">
        <v>198572</v>
      </c>
      <c r="AI62" s="227">
        <v>-3.5999999999999997E-2</v>
      </c>
      <c r="AJ62" s="220">
        <v>215946</v>
      </c>
      <c r="AK62" s="227">
        <v>2.1999999999999999E-2</v>
      </c>
      <c r="AL62" s="228">
        <v>210134</v>
      </c>
      <c r="AM62" s="223">
        <v>1.7000000000000001E-2</v>
      </c>
      <c r="AN62" s="228">
        <v>223896</v>
      </c>
      <c r="AO62" s="229">
        <v>3.5999999999999999E-3</v>
      </c>
      <c r="AP62" s="230">
        <v>848548</v>
      </c>
      <c r="AQ62" s="217">
        <v>1.6999999999999999E-3</v>
      </c>
      <c r="AR62" s="218">
        <v>189542</v>
      </c>
      <c r="AS62" s="227">
        <v>-4.5400000000000003E-2</v>
      </c>
      <c r="AT62" s="228">
        <v>216222</v>
      </c>
      <c r="AU62" s="227">
        <v>1E-3</v>
      </c>
      <c r="AV62" s="228">
        <v>155464</v>
      </c>
      <c r="AW62" s="215">
        <v>-0.26</v>
      </c>
      <c r="AX62" s="228">
        <v>182623</v>
      </c>
      <c r="AY62" s="226">
        <v>-0.184</v>
      </c>
      <c r="AZ62" s="231">
        <v>743851</v>
      </c>
      <c r="BA62" s="217">
        <v>-0.123</v>
      </c>
      <c r="BB62" s="218">
        <v>159229</v>
      </c>
      <c r="BC62" s="227">
        <v>-0.159</v>
      </c>
      <c r="BD62" s="228">
        <v>174601</v>
      </c>
      <c r="BE62" s="227">
        <v>-0.192</v>
      </c>
      <c r="BF62" s="228">
        <v>179844</v>
      </c>
      <c r="BG62" s="227">
        <v>0.157</v>
      </c>
      <c r="BH62" s="232">
        <v>199612</v>
      </c>
      <c r="BI62" s="229">
        <f t="shared" si="56"/>
        <v>9.3027712829161668E-2</v>
      </c>
      <c r="BJ62" s="233">
        <v>713286</v>
      </c>
      <c r="BK62" s="229">
        <f t="shared" si="56"/>
        <v>-4.1090218336736761E-2</v>
      </c>
      <c r="BL62" s="234">
        <v>167013</v>
      </c>
      <c r="BM62" s="229">
        <f t="shared" si="57"/>
        <v>4.8885567327559665E-2</v>
      </c>
      <c r="BN62" s="235">
        <v>188000</v>
      </c>
      <c r="BO62" s="236">
        <f t="shared" si="52"/>
        <v>7.6740683043052371E-2</v>
      </c>
      <c r="BP62" s="237">
        <v>195002</v>
      </c>
      <c r="BQ62" s="238">
        <f>BP62/BF62-1</f>
        <v>8.4284157380841274E-2</v>
      </c>
      <c r="BR62" s="239">
        <v>214656</v>
      </c>
      <c r="BS62" s="229">
        <f t="shared" si="58"/>
        <v>7.5366210448269744E-2</v>
      </c>
      <c r="BT62" s="233">
        <v>764671</v>
      </c>
      <c r="BU62" s="240">
        <f t="shared" si="59"/>
        <v>7.2039826941787677E-2</v>
      </c>
      <c r="BV62" s="234">
        <v>187572</v>
      </c>
      <c r="BW62" s="229">
        <f t="shared" si="60"/>
        <v>0.12309820193637622</v>
      </c>
      <c r="BX62" s="235">
        <v>208202</v>
      </c>
      <c r="BY62" s="236">
        <f t="shared" si="60"/>
        <v>0.10745744680851055</v>
      </c>
      <c r="BZ62" s="241">
        <v>196767</v>
      </c>
      <c r="CA62" s="238">
        <f t="shared" si="60"/>
        <v>9.0511892185720644E-3</v>
      </c>
      <c r="CB62" s="239">
        <v>212037</v>
      </c>
      <c r="CC62" s="229">
        <f t="shared" si="60"/>
        <v>-1.2200916815742424E-2</v>
      </c>
      <c r="CD62" s="233">
        <v>804578</v>
      </c>
      <c r="CE62" s="240">
        <f t="shared" si="60"/>
        <v>5.2188457519639186E-2</v>
      </c>
      <c r="CF62" s="234">
        <f>+CF13+CF41+CF48+CF34</f>
        <v>168438</v>
      </c>
      <c r="CG62" s="229">
        <f t="shared" si="61"/>
        <v>-0.10200882860981386</v>
      </c>
      <c r="CH62" s="235">
        <f>+CH13+CH41+CH48+CH34</f>
        <v>181535</v>
      </c>
      <c r="CI62" s="236">
        <f t="shared" si="62"/>
        <v>-0.12808234310909594</v>
      </c>
      <c r="CJ62" s="241">
        <f>+CJ13+CJ41+CJ48+CJ34</f>
        <v>183533</v>
      </c>
      <c r="CK62" s="238">
        <f t="shared" si="63"/>
        <v>-6.7257212845649894E-2</v>
      </c>
      <c r="CL62" s="239">
        <f>+CL13+CL41+CL48+CL34</f>
        <v>214544</v>
      </c>
      <c r="CM62" s="229">
        <f t="shared" si="64"/>
        <v>1.1823408178761152E-2</v>
      </c>
      <c r="CN62" s="233">
        <f>+CN13+CN41+CN48+CN34</f>
        <v>748050</v>
      </c>
      <c r="CO62" s="229">
        <f t="shared" si="65"/>
        <v>-7.0257948887491373E-2</v>
      </c>
      <c r="CP62" s="268">
        <f>+CP13+CP41+CP48+CP34</f>
        <v>740556</v>
      </c>
      <c r="CQ62" s="324" t="s">
        <v>11</v>
      </c>
      <c r="CR62" s="263">
        <f>CR13+CR41+CR48+CR34</f>
        <v>171846</v>
      </c>
      <c r="CS62" s="326" t="s">
        <v>11</v>
      </c>
      <c r="CT62" s="235">
        <f>CT13+CT41+CT48+CT34</f>
        <v>197585</v>
      </c>
      <c r="CU62" s="326" t="s">
        <v>11</v>
      </c>
      <c r="CV62" s="241">
        <f>CV13+CV41+CV48+CV34</f>
        <v>202633</v>
      </c>
      <c r="CW62" s="326" t="s">
        <v>11</v>
      </c>
      <c r="CX62" s="233">
        <f>CX13+CX41+CX48+CX34</f>
        <v>214433</v>
      </c>
      <c r="CY62" s="326" t="s">
        <v>11</v>
      </c>
      <c r="CZ62" s="233">
        <f>CZ13+CZ41+CZ48+CZ34</f>
        <v>786497</v>
      </c>
      <c r="DA62" s="240">
        <f t="shared" si="43"/>
        <v>6.203582173394051E-2</v>
      </c>
      <c r="DB62" s="378">
        <f>DB13+DB41+DB48+DB34</f>
        <v>180554</v>
      </c>
      <c r="DC62" s="226">
        <f t="shared" si="44"/>
        <v>5.0673277236595649E-2</v>
      </c>
      <c r="DD62" s="391">
        <f>DD13+DD41+DD48+DD34</f>
        <v>201295</v>
      </c>
      <c r="DE62" s="352">
        <f t="shared" si="45"/>
        <v>1.8776729002707659E-2</v>
      </c>
      <c r="DF62" s="391">
        <f>DF13+DF41+DF48+DF34</f>
        <v>199197</v>
      </c>
      <c r="DG62" s="354">
        <f t="shared" si="46"/>
        <v>-1.6956764199316021E-2</v>
      </c>
      <c r="DH62" s="424">
        <v>212816</v>
      </c>
      <c r="DI62" s="226">
        <f t="shared" si="47"/>
        <v>-7.5408169451530727E-3</v>
      </c>
      <c r="DJ62" s="391">
        <f t="shared" si="98"/>
        <v>793862</v>
      </c>
      <c r="DK62" s="229">
        <f t="shared" si="48"/>
        <v>9.3643078104557187E-3</v>
      </c>
      <c r="DL62" s="377">
        <f>DL13+DL41+DL34</f>
        <v>171843</v>
      </c>
      <c r="DM62" s="471">
        <f>DL62/DB62-1</f>
        <v>-4.8245954118989354E-2</v>
      </c>
      <c r="DN62" s="391">
        <f>DN13+DN41+DN34</f>
        <v>196552</v>
      </c>
      <c r="DO62" s="326">
        <f t="shared" si="99"/>
        <v>-2.3562433244740277E-2</v>
      </c>
      <c r="DP62" s="356">
        <f>DP13+DP41+DP34</f>
        <v>192940</v>
      </c>
      <c r="DQ62" s="326">
        <f t="shared" si="110"/>
        <v>-3.1411115629251474E-2</v>
      </c>
      <c r="DR62" s="356">
        <v>193896</v>
      </c>
      <c r="DS62" s="326">
        <f>DR62/DH62-1</f>
        <v>-8.8903089993233597E-2</v>
      </c>
      <c r="DT62" s="356">
        <f>DT13+DT41+DT34</f>
        <v>755231</v>
      </c>
      <c r="DU62" s="326">
        <f t="shared" ref="DU62" si="151">DT62/DJ62-1</f>
        <v>-4.8662110039276341E-2</v>
      </c>
      <c r="DV62" s="378">
        <f>DV13+DV41+DV34</f>
        <v>136650</v>
      </c>
      <c r="DW62" s="471">
        <f t="shared" si="100"/>
        <v>-0.20479740227998811</v>
      </c>
      <c r="DX62" s="391">
        <f>DX13+DX41+DX34</f>
        <v>179850</v>
      </c>
      <c r="DY62" s="326">
        <f t="shared" si="101"/>
        <v>-8.4974968456184574E-2</v>
      </c>
      <c r="DZ62" s="356">
        <f>DZ13+DZ41+DZ34</f>
        <v>197084</v>
      </c>
      <c r="EA62" s="326">
        <f t="shared" si="102"/>
        <v>2.1478179744998549E-2</v>
      </c>
      <c r="EB62" s="426">
        <v>216960</v>
      </c>
      <c r="EC62" s="326">
        <f t="shared" si="102"/>
        <v>0.11895036514420099</v>
      </c>
      <c r="ED62" s="426">
        <v>730544</v>
      </c>
      <c r="EE62" s="324">
        <f t="shared" ref="EE62" si="152">ED62/DT62-1</f>
        <v>-3.2688012012218826E-2</v>
      </c>
      <c r="EF62" s="378">
        <f>EF13+EF41+EF34</f>
        <v>136650</v>
      </c>
      <c r="EG62" s="471">
        <f t="shared" si="105"/>
        <v>-0.20479740227998811</v>
      </c>
      <c r="EH62" s="391">
        <f>EH13+EH41+EH34</f>
        <v>179850</v>
      </c>
      <c r="EI62" s="326">
        <f t="shared" si="106"/>
        <v>-8.4974968456184574E-2</v>
      </c>
      <c r="EJ62" s="356">
        <f>EJ13+EJ41+EJ34</f>
        <v>197084</v>
      </c>
      <c r="EK62" s="326">
        <f t="shared" si="107"/>
        <v>2.1478179744998549E-2</v>
      </c>
      <c r="EL62" s="426">
        <v>216960</v>
      </c>
      <c r="EM62" s="326">
        <f t="shared" si="108"/>
        <v>0.11895036514420099</v>
      </c>
      <c r="EN62" s="426">
        <v>730544</v>
      </c>
      <c r="EO62" s="324">
        <f t="shared" si="109"/>
        <v>-3.2688012012218826E-2</v>
      </c>
      <c r="EP62" s="378">
        <f>EP13+EP34</f>
        <v>166772</v>
      </c>
      <c r="EQ62" s="532">
        <f t="shared" si="113"/>
        <v>0.22043175997072817</v>
      </c>
      <c r="ER62" s="424">
        <f t="shared" si="114"/>
        <v>193297</v>
      </c>
      <c r="ES62" s="532">
        <f>ER62/EH62-1</f>
        <v>7.4767862107311567E-2</v>
      </c>
      <c r="ET62" s="424">
        <f t="shared" ref="ET62" si="153">ET13+ET34</f>
        <v>187115</v>
      </c>
      <c r="EU62" s="532">
        <f>ET62/EJ62-1</f>
        <v>-5.0582492744210561E-2</v>
      </c>
      <c r="EV62" s="424">
        <f t="shared" ref="EV62" si="154">EV13+EV34</f>
        <v>202939</v>
      </c>
      <c r="EW62" s="532">
        <f>EV62/EL62-1</f>
        <v>-6.4624815634218291E-2</v>
      </c>
      <c r="EX62" s="424">
        <f t="shared" ref="EX62" si="155">EX13+EX34</f>
        <v>750123</v>
      </c>
      <c r="EY62" s="532">
        <f>EX62/EN62-1</f>
        <v>2.680057600911101E-2</v>
      </c>
      <c r="EZ62" s="424">
        <f t="shared" ref="EZ62" si="156">EZ13+EZ34</f>
        <v>192265</v>
      </c>
      <c r="FA62" s="532">
        <f t="shared" si="121"/>
        <v>0.15286139160050838</v>
      </c>
      <c r="FB62" s="424">
        <f t="shared" ref="FB62" si="157">FB13+FB34</f>
        <v>224795</v>
      </c>
      <c r="FC62" s="532">
        <f>FB62/ER62-1</f>
        <v>0.16295131326404455</v>
      </c>
      <c r="FD62" s="424">
        <f t="shared" ref="FD62" si="158">FD13+FD34</f>
        <v>224485</v>
      </c>
      <c r="FE62" s="532">
        <f>FD62/ET62-1</f>
        <v>0.19971675173021941</v>
      </c>
      <c r="FF62" s="424">
        <f t="shared" ref="FF62:FH62" si="159">FF13+FF34</f>
        <v>240378</v>
      </c>
      <c r="FG62" s="532">
        <f>FF62/EV62-1</f>
        <v>0.18448400750964566</v>
      </c>
      <c r="FH62" s="424">
        <f t="shared" si="159"/>
        <v>881923</v>
      </c>
      <c r="FI62" s="532">
        <f>FH62/EX62-1</f>
        <v>0.17570451779241547</v>
      </c>
    </row>
    <row r="63" spans="1:165" ht="19.5" x14ac:dyDescent="0.25">
      <c r="A63" s="650" t="s">
        <v>94</v>
      </c>
      <c r="B63" s="7" t="s">
        <v>44</v>
      </c>
      <c r="C63" s="428" t="s">
        <v>2</v>
      </c>
      <c r="D63" s="472" t="s">
        <v>11</v>
      </c>
      <c r="E63" s="473" t="s">
        <v>11</v>
      </c>
      <c r="F63" s="474" t="s">
        <v>97</v>
      </c>
      <c r="G63" s="473" t="s">
        <v>97</v>
      </c>
      <c r="H63" s="474" t="s">
        <v>97</v>
      </c>
      <c r="I63" s="473" t="s">
        <v>97</v>
      </c>
      <c r="J63" s="475" t="s">
        <v>97</v>
      </c>
      <c r="K63" s="476" t="s">
        <v>97</v>
      </c>
      <c r="L63" s="477" t="s">
        <v>97</v>
      </c>
      <c r="M63" s="478" t="s">
        <v>97</v>
      </c>
      <c r="N63" s="472" t="s">
        <v>11</v>
      </c>
      <c r="O63" s="479" t="s">
        <v>11</v>
      </c>
      <c r="P63" s="474" t="s">
        <v>97</v>
      </c>
      <c r="Q63" s="479" t="s">
        <v>97</v>
      </c>
      <c r="R63" s="474" t="s">
        <v>97</v>
      </c>
      <c r="S63" s="479" t="s">
        <v>97</v>
      </c>
      <c r="T63" s="475" t="s">
        <v>97</v>
      </c>
      <c r="U63" s="480" t="s">
        <v>97</v>
      </c>
      <c r="V63" s="477" t="s">
        <v>97</v>
      </c>
      <c r="W63" s="481" t="s">
        <v>97</v>
      </c>
      <c r="X63" s="472" t="s">
        <v>11</v>
      </c>
      <c r="Y63" s="479" t="s">
        <v>11</v>
      </c>
      <c r="Z63" s="474" t="s">
        <v>97</v>
      </c>
      <c r="AA63" s="479" t="s">
        <v>97</v>
      </c>
      <c r="AB63" s="474" t="s">
        <v>97</v>
      </c>
      <c r="AC63" s="479" t="s">
        <v>97</v>
      </c>
      <c r="AD63" s="475" t="s">
        <v>97</v>
      </c>
      <c r="AE63" s="482" t="s">
        <v>97</v>
      </c>
      <c r="AF63" s="477" t="s">
        <v>97</v>
      </c>
      <c r="AG63" s="481" t="s">
        <v>97</v>
      </c>
      <c r="AH63" s="472" t="s">
        <v>11</v>
      </c>
      <c r="AI63" s="479" t="s">
        <v>11</v>
      </c>
      <c r="AJ63" s="474" t="s">
        <v>97</v>
      </c>
      <c r="AK63" s="479" t="s">
        <v>97</v>
      </c>
      <c r="AL63" s="483" t="s">
        <v>97</v>
      </c>
      <c r="AM63" s="479" t="s">
        <v>97</v>
      </c>
      <c r="AN63" s="483" t="s">
        <v>97</v>
      </c>
      <c r="AO63" s="325" t="s">
        <v>97</v>
      </c>
      <c r="AP63" s="477" t="s">
        <v>97</v>
      </c>
      <c r="AQ63" s="325" t="s">
        <v>97</v>
      </c>
      <c r="AR63" s="484" t="s">
        <v>11</v>
      </c>
      <c r="AS63" s="479" t="s">
        <v>11</v>
      </c>
      <c r="AT63" s="483" t="s">
        <v>11</v>
      </c>
      <c r="AU63" s="479" t="s">
        <v>11</v>
      </c>
      <c r="AV63" s="483" t="s">
        <v>11</v>
      </c>
      <c r="AW63" s="479" t="s">
        <v>11</v>
      </c>
      <c r="AX63" s="483" t="s">
        <v>11</v>
      </c>
      <c r="AY63" s="481" t="s">
        <v>11</v>
      </c>
      <c r="AZ63" s="485" t="s">
        <v>11</v>
      </c>
      <c r="BA63" s="481" t="s">
        <v>11</v>
      </c>
      <c r="BB63" s="484" t="s">
        <v>11</v>
      </c>
      <c r="BC63" s="325" t="s">
        <v>11</v>
      </c>
      <c r="BD63" s="483" t="s">
        <v>11</v>
      </c>
      <c r="BE63" s="325" t="s">
        <v>11</v>
      </c>
      <c r="BF63" s="483" t="s">
        <v>11</v>
      </c>
      <c r="BG63" s="325" t="s">
        <v>11</v>
      </c>
      <c r="BH63" s="486" t="s">
        <v>11</v>
      </c>
      <c r="BI63" s="325" t="s">
        <v>11</v>
      </c>
      <c r="BJ63" s="487" t="s">
        <v>11</v>
      </c>
      <c r="BK63" s="325" t="s">
        <v>11</v>
      </c>
      <c r="BL63" s="488" t="s">
        <v>11</v>
      </c>
      <c r="BM63" s="325" t="s">
        <v>11</v>
      </c>
      <c r="BN63" s="489" t="s">
        <v>11</v>
      </c>
      <c r="BO63" s="490" t="s">
        <v>11</v>
      </c>
      <c r="BP63" s="491" t="s">
        <v>11</v>
      </c>
      <c r="BQ63" s="492" t="s">
        <v>11</v>
      </c>
      <c r="BR63" s="493" t="s">
        <v>11</v>
      </c>
      <c r="BS63" s="325" t="s">
        <v>11</v>
      </c>
      <c r="BT63" s="487" t="s">
        <v>11</v>
      </c>
      <c r="BU63" s="429" t="s">
        <v>11</v>
      </c>
      <c r="BV63" s="488" t="s">
        <v>11</v>
      </c>
      <c r="BW63" s="325" t="s">
        <v>11</v>
      </c>
      <c r="BX63" s="489" t="s">
        <v>11</v>
      </c>
      <c r="BY63" s="490" t="s">
        <v>11</v>
      </c>
      <c r="BZ63" s="491" t="s">
        <v>11</v>
      </c>
      <c r="CA63" s="492" t="s">
        <v>11</v>
      </c>
      <c r="CB63" s="493" t="s">
        <v>11</v>
      </c>
      <c r="CC63" s="325" t="s">
        <v>11</v>
      </c>
      <c r="CD63" s="487" t="s">
        <v>11</v>
      </c>
      <c r="CE63" s="429" t="s">
        <v>11</v>
      </c>
      <c r="CF63" s="488" t="s">
        <v>11</v>
      </c>
      <c r="CG63" s="325" t="s">
        <v>11</v>
      </c>
      <c r="CH63" s="489" t="s">
        <v>11</v>
      </c>
      <c r="CI63" s="490" t="s">
        <v>11</v>
      </c>
      <c r="CJ63" s="491" t="s">
        <v>11</v>
      </c>
      <c r="CK63" s="492" t="s">
        <v>11</v>
      </c>
      <c r="CL63" s="493" t="s">
        <v>11</v>
      </c>
      <c r="CM63" s="325" t="s">
        <v>11</v>
      </c>
      <c r="CN63" s="487" t="s">
        <v>11</v>
      </c>
      <c r="CO63" s="325" t="s">
        <v>11</v>
      </c>
      <c r="CP63" s="538" t="s">
        <v>11</v>
      </c>
      <c r="CQ63" s="429" t="s">
        <v>11</v>
      </c>
      <c r="CR63" s="539" t="s">
        <v>11</v>
      </c>
      <c r="CS63" s="325" t="s">
        <v>11</v>
      </c>
      <c r="CT63" s="489" t="s">
        <v>11</v>
      </c>
      <c r="CU63" s="325" t="s">
        <v>11</v>
      </c>
      <c r="CV63" s="491" t="s">
        <v>11</v>
      </c>
      <c r="CW63" s="325" t="s">
        <v>11</v>
      </c>
      <c r="CX63" s="487" t="s">
        <v>11</v>
      </c>
      <c r="CY63" s="325" t="s">
        <v>11</v>
      </c>
      <c r="CZ63" s="487" t="s">
        <v>11</v>
      </c>
      <c r="DA63" s="429" t="s">
        <v>11</v>
      </c>
      <c r="DB63" s="546" t="s">
        <v>11</v>
      </c>
      <c r="DC63" s="325" t="s">
        <v>11</v>
      </c>
      <c r="DD63" s="547" t="s">
        <v>11</v>
      </c>
      <c r="DE63" s="490" t="s">
        <v>11</v>
      </c>
      <c r="DF63" s="491" t="s">
        <v>11</v>
      </c>
      <c r="DG63" s="492" t="s">
        <v>11</v>
      </c>
      <c r="DH63" s="551" t="s">
        <v>11</v>
      </c>
      <c r="DI63" s="325" t="s">
        <v>11</v>
      </c>
      <c r="DJ63" s="552" t="s">
        <v>11</v>
      </c>
      <c r="DK63" s="325" t="s">
        <v>11</v>
      </c>
      <c r="DL63" s="467">
        <v>2763</v>
      </c>
      <c r="DM63" s="325" t="s">
        <v>11</v>
      </c>
      <c r="DN63" s="355">
        <v>3392</v>
      </c>
      <c r="DO63" s="325" t="s">
        <v>11</v>
      </c>
      <c r="DP63" s="355">
        <v>3428</v>
      </c>
      <c r="DQ63" s="325" t="s">
        <v>11</v>
      </c>
      <c r="DR63" s="355">
        <v>2324</v>
      </c>
      <c r="DS63" s="325" t="s">
        <v>11</v>
      </c>
      <c r="DT63" s="355">
        <v>11907</v>
      </c>
      <c r="DU63" s="557">
        <f>IF(ISERROR(DT63/DJ63-1),0,(DT63/DJ63-1))</f>
        <v>0</v>
      </c>
      <c r="DV63" s="467">
        <v>1016</v>
      </c>
      <c r="DW63" s="423">
        <f t="shared" si="100"/>
        <v>-0.63228374954759325</v>
      </c>
      <c r="DX63" s="355">
        <v>2150</v>
      </c>
      <c r="DY63" s="325">
        <f t="shared" si="101"/>
        <v>-0.36615566037735847</v>
      </c>
      <c r="DZ63" s="355">
        <v>1779</v>
      </c>
      <c r="EA63" s="423">
        <f t="shared" si="102"/>
        <v>-0.48103850641773627</v>
      </c>
      <c r="EB63" s="163" t="s">
        <v>8</v>
      </c>
      <c r="EC63" s="163" t="s">
        <v>8</v>
      </c>
      <c r="ED63" s="355">
        <v>4946</v>
      </c>
      <c r="EE63" s="557">
        <f>IF(ISERROR(ED63/DT63-1),0,(ED63/DT63-1))</f>
        <v>-0.58461409255060048</v>
      </c>
      <c r="EF63" s="467">
        <v>1016</v>
      </c>
      <c r="EG63" s="423">
        <f t="shared" si="105"/>
        <v>-0.63228374954759325</v>
      </c>
      <c r="EH63" s="355">
        <v>2150</v>
      </c>
      <c r="EI63" s="325">
        <f t="shared" si="106"/>
        <v>-0.36615566037735847</v>
      </c>
      <c r="EJ63" s="355">
        <v>1779</v>
      </c>
      <c r="EK63" s="423">
        <f t="shared" si="107"/>
        <v>-0.48103850641773627</v>
      </c>
      <c r="EL63" s="570" t="s">
        <v>8</v>
      </c>
      <c r="EM63" s="462" t="s">
        <v>8</v>
      </c>
      <c r="EN63" s="355">
        <v>4946</v>
      </c>
      <c r="EO63" s="557">
        <f>IF(ISERROR(EN63/ED63-1),0,(EN63/ED63-1))</f>
        <v>0</v>
      </c>
      <c r="EP63" s="595">
        <v>2442</v>
      </c>
      <c r="EQ63" s="566" t="s">
        <v>11</v>
      </c>
      <c r="ER63" s="596">
        <v>4306</v>
      </c>
      <c r="ES63" s="566" t="s">
        <v>11</v>
      </c>
      <c r="ET63" s="596">
        <v>3287</v>
      </c>
      <c r="EU63" s="566" t="s">
        <v>11</v>
      </c>
      <c r="EV63" s="163">
        <v>6336</v>
      </c>
      <c r="EW63" s="566" t="s">
        <v>11</v>
      </c>
      <c r="EX63" s="355">
        <v>16371</v>
      </c>
      <c r="EY63" s="566" t="s">
        <v>11</v>
      </c>
      <c r="EZ63" s="596">
        <v>1915</v>
      </c>
      <c r="FA63" s="566">
        <f>IF(ISERROR(EZ63/EP63-1),0,(EZ63/EP63-1))</f>
        <v>-0.21580671580671584</v>
      </c>
      <c r="FB63" s="597">
        <v>3186</v>
      </c>
      <c r="FC63" s="566">
        <f>IF(ISERROR(FB63/ER63-1),0,(FB63/ER63-1))</f>
        <v>-0.2601021830004645</v>
      </c>
      <c r="FD63" s="582">
        <v>2881</v>
      </c>
      <c r="FE63" s="566">
        <f>IF(ISERROR(FD63/ET63-1),0,(FD63/ET63-1))</f>
        <v>-0.12351688469729238</v>
      </c>
      <c r="FF63" s="163">
        <v>5963</v>
      </c>
      <c r="FG63" s="423">
        <f>FF63/EV63-1</f>
        <v>-5.8869949494949503E-2</v>
      </c>
      <c r="FH63" s="355">
        <v>13945</v>
      </c>
      <c r="FI63" s="423">
        <f>FH63/EX63-1</f>
        <v>-0.14818887056380181</v>
      </c>
    </row>
    <row r="64" spans="1:165" ht="19.5" x14ac:dyDescent="0.25">
      <c r="A64" s="648"/>
      <c r="B64" s="36" t="s">
        <v>45</v>
      </c>
      <c r="C64" s="8" t="s">
        <v>3</v>
      </c>
      <c r="D64" s="330" t="s">
        <v>11</v>
      </c>
      <c r="E64" s="294" t="s">
        <v>11</v>
      </c>
      <c r="F64" s="338" t="s">
        <v>97</v>
      </c>
      <c r="G64" s="294" t="s">
        <v>97</v>
      </c>
      <c r="H64" s="338" t="s">
        <v>97</v>
      </c>
      <c r="I64" s="294" t="s">
        <v>97</v>
      </c>
      <c r="J64" s="494" t="s">
        <v>97</v>
      </c>
      <c r="K64" s="495" t="s">
        <v>97</v>
      </c>
      <c r="L64" s="339" t="s">
        <v>97</v>
      </c>
      <c r="M64" s="290" t="s">
        <v>97</v>
      </c>
      <c r="N64" s="330" t="s">
        <v>11</v>
      </c>
      <c r="O64" s="179" t="s">
        <v>11</v>
      </c>
      <c r="P64" s="338" t="s">
        <v>97</v>
      </c>
      <c r="Q64" s="179" t="s">
        <v>97</v>
      </c>
      <c r="R64" s="338" t="s">
        <v>97</v>
      </c>
      <c r="S64" s="179" t="s">
        <v>97</v>
      </c>
      <c r="T64" s="494" t="s">
        <v>97</v>
      </c>
      <c r="U64" s="496" t="s">
        <v>97</v>
      </c>
      <c r="V64" s="339" t="s">
        <v>97</v>
      </c>
      <c r="W64" s="150" t="s">
        <v>97</v>
      </c>
      <c r="X64" s="330" t="s">
        <v>11</v>
      </c>
      <c r="Y64" s="179" t="s">
        <v>11</v>
      </c>
      <c r="Z64" s="338" t="s">
        <v>97</v>
      </c>
      <c r="AA64" s="179" t="s">
        <v>97</v>
      </c>
      <c r="AB64" s="338" t="s">
        <v>97</v>
      </c>
      <c r="AC64" s="179" t="s">
        <v>97</v>
      </c>
      <c r="AD64" s="494" t="s">
        <v>97</v>
      </c>
      <c r="AE64" s="497" t="s">
        <v>97</v>
      </c>
      <c r="AF64" s="339" t="s">
        <v>97</v>
      </c>
      <c r="AG64" s="150" t="s">
        <v>97</v>
      </c>
      <c r="AH64" s="330" t="s">
        <v>11</v>
      </c>
      <c r="AI64" s="179" t="s">
        <v>11</v>
      </c>
      <c r="AJ64" s="338" t="s">
        <v>97</v>
      </c>
      <c r="AK64" s="179" t="s">
        <v>97</v>
      </c>
      <c r="AL64" s="191" t="s">
        <v>97</v>
      </c>
      <c r="AM64" s="179" t="s">
        <v>97</v>
      </c>
      <c r="AN64" s="191" t="s">
        <v>97</v>
      </c>
      <c r="AO64" s="180" t="s">
        <v>97</v>
      </c>
      <c r="AP64" s="339" t="s">
        <v>97</v>
      </c>
      <c r="AQ64" s="180" t="s">
        <v>97</v>
      </c>
      <c r="AR64" s="498" t="s">
        <v>11</v>
      </c>
      <c r="AS64" s="179" t="s">
        <v>11</v>
      </c>
      <c r="AT64" s="191" t="s">
        <v>11</v>
      </c>
      <c r="AU64" s="179" t="s">
        <v>11</v>
      </c>
      <c r="AV64" s="191" t="s">
        <v>11</v>
      </c>
      <c r="AW64" s="179" t="s">
        <v>11</v>
      </c>
      <c r="AX64" s="191" t="s">
        <v>11</v>
      </c>
      <c r="AY64" s="150" t="s">
        <v>11</v>
      </c>
      <c r="AZ64" s="499" t="s">
        <v>11</v>
      </c>
      <c r="BA64" s="150" t="s">
        <v>11</v>
      </c>
      <c r="BB64" s="498" t="s">
        <v>11</v>
      </c>
      <c r="BC64" s="180" t="s">
        <v>11</v>
      </c>
      <c r="BD64" s="191" t="s">
        <v>11</v>
      </c>
      <c r="BE64" s="180" t="s">
        <v>11</v>
      </c>
      <c r="BF64" s="191" t="s">
        <v>11</v>
      </c>
      <c r="BG64" s="180" t="s">
        <v>11</v>
      </c>
      <c r="BH64" s="500" t="s">
        <v>11</v>
      </c>
      <c r="BI64" s="180" t="s">
        <v>11</v>
      </c>
      <c r="BJ64" s="501" t="s">
        <v>11</v>
      </c>
      <c r="BK64" s="180" t="s">
        <v>11</v>
      </c>
      <c r="BL64" s="502" t="s">
        <v>11</v>
      </c>
      <c r="BM64" s="180" t="s">
        <v>11</v>
      </c>
      <c r="BN64" s="503" t="s">
        <v>11</v>
      </c>
      <c r="BO64" s="193" t="s">
        <v>11</v>
      </c>
      <c r="BP64" s="362" t="s">
        <v>11</v>
      </c>
      <c r="BQ64" s="504" t="s">
        <v>11</v>
      </c>
      <c r="BR64" s="505" t="s">
        <v>11</v>
      </c>
      <c r="BS64" s="180" t="s">
        <v>11</v>
      </c>
      <c r="BT64" s="501" t="s">
        <v>11</v>
      </c>
      <c r="BU64" s="320" t="s">
        <v>11</v>
      </c>
      <c r="BV64" s="502" t="s">
        <v>11</v>
      </c>
      <c r="BW64" s="180" t="s">
        <v>11</v>
      </c>
      <c r="BX64" s="503" t="s">
        <v>11</v>
      </c>
      <c r="BY64" s="193" t="s">
        <v>11</v>
      </c>
      <c r="BZ64" s="362" t="s">
        <v>11</v>
      </c>
      <c r="CA64" s="504" t="s">
        <v>11</v>
      </c>
      <c r="CB64" s="505" t="s">
        <v>11</v>
      </c>
      <c r="CC64" s="180" t="s">
        <v>11</v>
      </c>
      <c r="CD64" s="501" t="s">
        <v>11</v>
      </c>
      <c r="CE64" s="320" t="s">
        <v>11</v>
      </c>
      <c r="CF64" s="502" t="s">
        <v>11</v>
      </c>
      <c r="CG64" s="180" t="s">
        <v>11</v>
      </c>
      <c r="CH64" s="503" t="s">
        <v>11</v>
      </c>
      <c r="CI64" s="193" t="s">
        <v>11</v>
      </c>
      <c r="CJ64" s="362" t="s">
        <v>11</v>
      </c>
      <c r="CK64" s="504" t="s">
        <v>11</v>
      </c>
      <c r="CL64" s="505" t="s">
        <v>11</v>
      </c>
      <c r="CM64" s="180" t="s">
        <v>11</v>
      </c>
      <c r="CN64" s="501" t="s">
        <v>11</v>
      </c>
      <c r="CO64" s="180" t="s">
        <v>11</v>
      </c>
      <c r="CP64" s="540" t="s">
        <v>11</v>
      </c>
      <c r="CQ64" s="320" t="s">
        <v>11</v>
      </c>
      <c r="CR64" s="541" t="s">
        <v>11</v>
      </c>
      <c r="CS64" s="180" t="s">
        <v>11</v>
      </c>
      <c r="CT64" s="503" t="s">
        <v>11</v>
      </c>
      <c r="CU64" s="180" t="s">
        <v>11</v>
      </c>
      <c r="CV64" s="362" t="s">
        <v>11</v>
      </c>
      <c r="CW64" s="180" t="s">
        <v>11</v>
      </c>
      <c r="CX64" s="501" t="s">
        <v>11</v>
      </c>
      <c r="CY64" s="180" t="s">
        <v>11</v>
      </c>
      <c r="CZ64" s="501" t="s">
        <v>11</v>
      </c>
      <c r="DA64" s="320" t="s">
        <v>11</v>
      </c>
      <c r="DB64" s="360" t="s">
        <v>11</v>
      </c>
      <c r="DC64" s="180" t="s">
        <v>11</v>
      </c>
      <c r="DD64" s="361" t="s">
        <v>11</v>
      </c>
      <c r="DE64" s="193" t="s">
        <v>11</v>
      </c>
      <c r="DF64" s="362" t="s">
        <v>11</v>
      </c>
      <c r="DG64" s="504" t="s">
        <v>11</v>
      </c>
      <c r="DH64" s="553" t="s">
        <v>11</v>
      </c>
      <c r="DI64" s="180" t="s">
        <v>11</v>
      </c>
      <c r="DJ64" s="411" t="s">
        <v>11</v>
      </c>
      <c r="DK64" s="180" t="s">
        <v>11</v>
      </c>
      <c r="DL64" s="364">
        <v>1596</v>
      </c>
      <c r="DM64" s="150" t="s">
        <v>11</v>
      </c>
      <c r="DN64" s="163">
        <v>1730</v>
      </c>
      <c r="DO64" s="150" t="s">
        <v>11</v>
      </c>
      <c r="DP64" s="163">
        <v>2059</v>
      </c>
      <c r="DQ64" s="150" t="s">
        <v>11</v>
      </c>
      <c r="DR64" s="163">
        <v>1565</v>
      </c>
      <c r="DS64" s="150" t="s">
        <v>11</v>
      </c>
      <c r="DT64" s="163">
        <v>6950</v>
      </c>
      <c r="DU64" s="557">
        <f>IF(ISERROR(DT64/DJ64-1),0,(DT64/DJ64-1))</f>
        <v>0</v>
      </c>
      <c r="DV64" s="364">
        <v>960</v>
      </c>
      <c r="DW64" s="180">
        <f t="shared" si="100"/>
        <v>-0.39849624060150379</v>
      </c>
      <c r="DX64" s="163">
        <v>1301</v>
      </c>
      <c r="DY64" s="150">
        <f t="shared" si="101"/>
        <v>-0.24797687861271678</v>
      </c>
      <c r="DZ64" s="163">
        <v>1197</v>
      </c>
      <c r="EA64" s="150">
        <f t="shared" si="102"/>
        <v>-0.41864983001457023</v>
      </c>
      <c r="EB64" s="163">
        <v>-1</v>
      </c>
      <c r="EC64" s="150">
        <f t="shared" si="102"/>
        <v>-1.0006389776357827</v>
      </c>
      <c r="ED64" s="163">
        <v>3457</v>
      </c>
      <c r="EE64" s="557">
        <f>IF(ISERROR(ED64/DT64-1),0,(ED64/DT64-1))</f>
        <v>-0.50258992805755398</v>
      </c>
      <c r="EF64" s="364">
        <v>960</v>
      </c>
      <c r="EG64" s="180">
        <f t="shared" si="105"/>
        <v>-0.39849624060150379</v>
      </c>
      <c r="EH64" s="163">
        <v>1301</v>
      </c>
      <c r="EI64" s="150">
        <f t="shared" si="106"/>
        <v>-0.24797687861271678</v>
      </c>
      <c r="EJ64" s="163">
        <v>1197</v>
      </c>
      <c r="EK64" s="150">
        <f t="shared" si="107"/>
        <v>-0.41864983001457023</v>
      </c>
      <c r="EL64" s="163">
        <v>-1</v>
      </c>
      <c r="EM64" s="150">
        <f t="shared" ref="EM64:EM69" si="160">EL64/DR64-1</f>
        <v>-1.0006389776357827</v>
      </c>
      <c r="EN64" s="163">
        <v>3457</v>
      </c>
      <c r="EO64" s="557">
        <f>IF(ISERROR(EN64/ED64-1),0,(EN64/ED64-1))</f>
        <v>0</v>
      </c>
      <c r="EP64" s="598">
        <v>6920</v>
      </c>
      <c r="EQ64" s="567" t="s">
        <v>11</v>
      </c>
      <c r="ER64" s="599">
        <v>7543</v>
      </c>
      <c r="ES64" s="567" t="s">
        <v>11</v>
      </c>
      <c r="ET64" s="599">
        <v>8216</v>
      </c>
      <c r="EU64" s="567" t="s">
        <v>11</v>
      </c>
      <c r="EV64" s="163">
        <v>9411</v>
      </c>
      <c r="EW64" s="567" t="s">
        <v>11</v>
      </c>
      <c r="EX64" s="163">
        <v>32090</v>
      </c>
      <c r="EY64" s="567" t="s">
        <v>11</v>
      </c>
      <c r="EZ64" s="599">
        <v>7505</v>
      </c>
      <c r="FA64" s="567">
        <f>IF(ISERROR(EZ64/EP64-1),0,(EZ64/EP64-1))</f>
        <v>8.4537572254335336E-2</v>
      </c>
      <c r="FB64" s="599">
        <v>9079</v>
      </c>
      <c r="FC64" s="567">
        <f>IF(ISERROR(FB64/ER64-1),0,(FB64/ER64-1))</f>
        <v>0.20363250696009549</v>
      </c>
      <c r="FD64" s="583">
        <v>10913</v>
      </c>
      <c r="FE64" s="567">
        <f>IF(ISERROR(FD64/ET64-1),0,(FD64/ET64-1))</f>
        <v>0.32826192794547215</v>
      </c>
      <c r="FF64" s="163">
        <v>12671</v>
      </c>
      <c r="FG64" s="150">
        <f t="shared" ref="FG64:FG67" si="161">FF64/EV64-1</f>
        <v>0.34640314525555205</v>
      </c>
      <c r="FH64" s="163">
        <v>40168</v>
      </c>
      <c r="FI64" s="150">
        <f t="shared" ref="FI64:FI67" si="162">FH64/EX64-1</f>
        <v>0.25172951075101269</v>
      </c>
    </row>
    <row r="65" spans="1:165" ht="19.5" x14ac:dyDescent="0.25">
      <c r="A65" s="648"/>
      <c r="B65" s="36" t="s">
        <v>46</v>
      </c>
      <c r="C65" s="8" t="s">
        <v>4</v>
      </c>
      <c r="D65" s="330" t="s">
        <v>11</v>
      </c>
      <c r="E65" s="294" t="s">
        <v>11</v>
      </c>
      <c r="F65" s="338" t="s">
        <v>11</v>
      </c>
      <c r="G65" s="294" t="s">
        <v>11</v>
      </c>
      <c r="H65" s="338" t="s">
        <v>11</v>
      </c>
      <c r="I65" s="294" t="s">
        <v>11</v>
      </c>
      <c r="J65" s="494" t="s">
        <v>11</v>
      </c>
      <c r="K65" s="495" t="s">
        <v>11</v>
      </c>
      <c r="L65" s="339" t="s">
        <v>11</v>
      </c>
      <c r="M65" s="290" t="s">
        <v>11</v>
      </c>
      <c r="N65" s="330" t="s">
        <v>11</v>
      </c>
      <c r="O65" s="179" t="s">
        <v>11</v>
      </c>
      <c r="P65" s="338" t="s">
        <v>11</v>
      </c>
      <c r="Q65" s="179" t="s">
        <v>11</v>
      </c>
      <c r="R65" s="338" t="s">
        <v>11</v>
      </c>
      <c r="S65" s="179" t="s">
        <v>11</v>
      </c>
      <c r="T65" s="494" t="s">
        <v>11</v>
      </c>
      <c r="U65" s="496" t="s">
        <v>11</v>
      </c>
      <c r="V65" s="339" t="s">
        <v>11</v>
      </c>
      <c r="W65" s="150" t="s">
        <v>11</v>
      </c>
      <c r="X65" s="330" t="s">
        <v>11</v>
      </c>
      <c r="Y65" s="179" t="s">
        <v>11</v>
      </c>
      <c r="Z65" s="338" t="s">
        <v>11</v>
      </c>
      <c r="AA65" s="179" t="s">
        <v>11</v>
      </c>
      <c r="AB65" s="338" t="s">
        <v>11</v>
      </c>
      <c r="AC65" s="179" t="s">
        <v>11</v>
      </c>
      <c r="AD65" s="494" t="s">
        <v>11</v>
      </c>
      <c r="AE65" s="497" t="s">
        <v>11</v>
      </c>
      <c r="AF65" s="339" t="s">
        <v>11</v>
      </c>
      <c r="AG65" s="150" t="s">
        <v>11</v>
      </c>
      <c r="AH65" s="330" t="s">
        <v>11</v>
      </c>
      <c r="AI65" s="179" t="s">
        <v>11</v>
      </c>
      <c r="AJ65" s="338" t="s">
        <v>11</v>
      </c>
      <c r="AK65" s="179" t="s">
        <v>11</v>
      </c>
      <c r="AL65" s="191" t="s">
        <v>11</v>
      </c>
      <c r="AM65" s="179" t="s">
        <v>11</v>
      </c>
      <c r="AN65" s="191" t="s">
        <v>11</v>
      </c>
      <c r="AO65" s="180" t="s">
        <v>11</v>
      </c>
      <c r="AP65" s="339" t="s">
        <v>11</v>
      </c>
      <c r="AQ65" s="180" t="s">
        <v>11</v>
      </c>
      <c r="AR65" s="498" t="s">
        <v>11</v>
      </c>
      <c r="AS65" s="179" t="s">
        <v>11</v>
      </c>
      <c r="AT65" s="191" t="s">
        <v>11</v>
      </c>
      <c r="AU65" s="179" t="s">
        <v>11</v>
      </c>
      <c r="AV65" s="191" t="s">
        <v>11</v>
      </c>
      <c r="AW65" s="179" t="s">
        <v>11</v>
      </c>
      <c r="AX65" s="191" t="s">
        <v>11</v>
      </c>
      <c r="AY65" s="150" t="s">
        <v>11</v>
      </c>
      <c r="AZ65" s="499" t="s">
        <v>11</v>
      </c>
      <c r="BA65" s="150" t="s">
        <v>11</v>
      </c>
      <c r="BB65" s="498" t="s">
        <v>11</v>
      </c>
      <c r="BC65" s="180" t="s">
        <v>11</v>
      </c>
      <c r="BD65" s="191" t="s">
        <v>11</v>
      </c>
      <c r="BE65" s="180" t="s">
        <v>11</v>
      </c>
      <c r="BF65" s="191" t="s">
        <v>11</v>
      </c>
      <c r="BG65" s="180" t="s">
        <v>11</v>
      </c>
      <c r="BH65" s="500" t="s">
        <v>11</v>
      </c>
      <c r="BI65" s="180" t="s">
        <v>11</v>
      </c>
      <c r="BJ65" s="501" t="s">
        <v>11</v>
      </c>
      <c r="BK65" s="180" t="s">
        <v>11</v>
      </c>
      <c r="BL65" s="502" t="s">
        <v>11</v>
      </c>
      <c r="BM65" s="180" t="s">
        <v>11</v>
      </c>
      <c r="BN65" s="503" t="s">
        <v>11</v>
      </c>
      <c r="BO65" s="193" t="s">
        <v>11</v>
      </c>
      <c r="BP65" s="362" t="s">
        <v>11</v>
      </c>
      <c r="BQ65" s="504" t="s">
        <v>11</v>
      </c>
      <c r="BR65" s="505" t="s">
        <v>11</v>
      </c>
      <c r="BS65" s="180" t="s">
        <v>11</v>
      </c>
      <c r="BT65" s="501" t="s">
        <v>11</v>
      </c>
      <c r="BU65" s="320" t="s">
        <v>11</v>
      </c>
      <c r="BV65" s="502" t="s">
        <v>11</v>
      </c>
      <c r="BW65" s="180" t="s">
        <v>11</v>
      </c>
      <c r="BX65" s="503" t="s">
        <v>11</v>
      </c>
      <c r="BY65" s="193" t="s">
        <v>11</v>
      </c>
      <c r="BZ65" s="362" t="s">
        <v>11</v>
      </c>
      <c r="CA65" s="504" t="s">
        <v>11</v>
      </c>
      <c r="CB65" s="505" t="s">
        <v>11</v>
      </c>
      <c r="CC65" s="180" t="s">
        <v>11</v>
      </c>
      <c r="CD65" s="501" t="s">
        <v>11</v>
      </c>
      <c r="CE65" s="320" t="s">
        <v>11</v>
      </c>
      <c r="CF65" s="502" t="s">
        <v>11</v>
      </c>
      <c r="CG65" s="180" t="s">
        <v>11</v>
      </c>
      <c r="CH65" s="503" t="s">
        <v>11</v>
      </c>
      <c r="CI65" s="193" t="s">
        <v>11</v>
      </c>
      <c r="CJ65" s="362" t="s">
        <v>11</v>
      </c>
      <c r="CK65" s="504" t="s">
        <v>11</v>
      </c>
      <c r="CL65" s="505" t="s">
        <v>11</v>
      </c>
      <c r="CM65" s="180" t="s">
        <v>11</v>
      </c>
      <c r="CN65" s="501" t="s">
        <v>11</v>
      </c>
      <c r="CO65" s="180" t="s">
        <v>11</v>
      </c>
      <c r="CP65" s="540" t="s">
        <v>11</v>
      </c>
      <c r="CQ65" s="320" t="s">
        <v>11</v>
      </c>
      <c r="CR65" s="541" t="s">
        <v>11</v>
      </c>
      <c r="CS65" s="180" t="s">
        <v>11</v>
      </c>
      <c r="CT65" s="503" t="s">
        <v>11</v>
      </c>
      <c r="CU65" s="180" t="s">
        <v>11</v>
      </c>
      <c r="CV65" s="362" t="s">
        <v>11</v>
      </c>
      <c r="CW65" s="180" t="s">
        <v>11</v>
      </c>
      <c r="CX65" s="501" t="s">
        <v>11</v>
      </c>
      <c r="CY65" s="180" t="s">
        <v>11</v>
      </c>
      <c r="CZ65" s="501" t="s">
        <v>11</v>
      </c>
      <c r="DA65" s="320" t="s">
        <v>11</v>
      </c>
      <c r="DB65" s="360" t="s">
        <v>11</v>
      </c>
      <c r="DC65" s="180" t="s">
        <v>11</v>
      </c>
      <c r="DD65" s="361" t="s">
        <v>11</v>
      </c>
      <c r="DE65" s="193" t="s">
        <v>11</v>
      </c>
      <c r="DF65" s="362" t="s">
        <v>11</v>
      </c>
      <c r="DG65" s="504" t="s">
        <v>11</v>
      </c>
      <c r="DH65" s="553" t="s">
        <v>11</v>
      </c>
      <c r="DI65" s="180" t="s">
        <v>11</v>
      </c>
      <c r="DJ65" s="411" t="s">
        <v>11</v>
      </c>
      <c r="DK65" s="180" t="s">
        <v>11</v>
      </c>
      <c r="DL65" s="364">
        <v>3902</v>
      </c>
      <c r="DM65" s="150" t="s">
        <v>11</v>
      </c>
      <c r="DN65" s="163">
        <v>3628</v>
      </c>
      <c r="DO65" s="468" t="s">
        <v>11</v>
      </c>
      <c r="DP65" s="163">
        <v>5035</v>
      </c>
      <c r="DQ65" s="150" t="s">
        <v>11</v>
      </c>
      <c r="DR65" s="163">
        <v>3395</v>
      </c>
      <c r="DS65" s="150" t="s">
        <v>11</v>
      </c>
      <c r="DT65" s="163">
        <v>15960</v>
      </c>
      <c r="DU65" s="557">
        <f t="shared" ref="DU65:DU69" si="163">IF(ISERROR(DT65/DJ65-1),0,(DT65/DJ65-1))</f>
        <v>0</v>
      </c>
      <c r="DV65" s="364">
        <v>2991</v>
      </c>
      <c r="DW65" s="180">
        <f t="shared" si="100"/>
        <v>-0.23347001537672984</v>
      </c>
      <c r="DX65" s="163">
        <v>3362</v>
      </c>
      <c r="DY65" s="150">
        <f t="shared" si="101"/>
        <v>-7.3318632855567833E-2</v>
      </c>
      <c r="DZ65" s="163">
        <v>3506</v>
      </c>
      <c r="EA65" s="150">
        <f t="shared" si="102"/>
        <v>-0.30367428003972197</v>
      </c>
      <c r="EB65" s="163">
        <v>115</v>
      </c>
      <c r="EC65" s="150">
        <f t="shared" si="102"/>
        <v>-0.96612665684830634</v>
      </c>
      <c r="ED65" s="163">
        <v>9975</v>
      </c>
      <c r="EE65" s="557">
        <f t="shared" ref="EE65:EE69" si="164">IF(ISERROR(ED65/DT65-1),0,(ED65/DT65-1))</f>
        <v>-0.375</v>
      </c>
      <c r="EF65" s="364">
        <v>2991</v>
      </c>
      <c r="EG65" s="180">
        <f t="shared" si="105"/>
        <v>-0.23347001537672984</v>
      </c>
      <c r="EH65" s="163">
        <v>3362</v>
      </c>
      <c r="EI65" s="150">
        <f t="shared" si="106"/>
        <v>-7.3318632855567833E-2</v>
      </c>
      <c r="EJ65" s="163">
        <v>3506</v>
      </c>
      <c r="EK65" s="150">
        <f t="shared" si="107"/>
        <v>-0.30367428003972197</v>
      </c>
      <c r="EL65" s="163">
        <v>115</v>
      </c>
      <c r="EM65" s="150">
        <f t="shared" si="160"/>
        <v>-0.96612665684830634</v>
      </c>
      <c r="EN65" s="163">
        <v>9975</v>
      </c>
      <c r="EO65" s="557">
        <f t="shared" ref="EO65:EO69" si="165">IF(ISERROR(EN65/ED65-1),0,(EN65/ED65-1))</f>
        <v>0</v>
      </c>
      <c r="EP65" s="598">
        <v>4413</v>
      </c>
      <c r="EQ65" s="567" t="s">
        <v>11</v>
      </c>
      <c r="ER65" s="599">
        <v>5378</v>
      </c>
      <c r="ES65" s="567" t="s">
        <v>11</v>
      </c>
      <c r="ET65" s="599">
        <v>6190</v>
      </c>
      <c r="EU65" s="567" t="s">
        <v>11</v>
      </c>
      <c r="EV65" s="163">
        <v>7511</v>
      </c>
      <c r="EW65" s="567" t="s">
        <v>11</v>
      </c>
      <c r="EX65" s="163">
        <v>23492</v>
      </c>
      <c r="EY65" s="567" t="s">
        <v>11</v>
      </c>
      <c r="EZ65" s="599">
        <v>4202</v>
      </c>
      <c r="FA65" s="567">
        <f t="shared" ref="FA65:FE69" si="166">IF(ISERROR(EZ65/EP65-1),0,(EZ65/EP65-1))</f>
        <v>-4.7813278948561022E-2</v>
      </c>
      <c r="FB65" s="599">
        <v>4057</v>
      </c>
      <c r="FC65" s="567">
        <f t="shared" si="166"/>
        <v>-0.24563034585347709</v>
      </c>
      <c r="FD65" s="583">
        <v>7645</v>
      </c>
      <c r="FE65" s="567">
        <f t="shared" si="166"/>
        <v>0.23505654281098542</v>
      </c>
      <c r="FF65" s="163">
        <v>8404</v>
      </c>
      <c r="FG65" s="150">
        <f t="shared" si="161"/>
        <v>0.11889229130608436</v>
      </c>
      <c r="FH65" s="163">
        <v>24308</v>
      </c>
      <c r="FI65" s="150">
        <f t="shared" si="162"/>
        <v>3.4735229014132507E-2</v>
      </c>
    </row>
    <row r="66" spans="1:165" s="343" customFormat="1" ht="19.5" x14ac:dyDescent="0.25">
      <c r="A66" s="648"/>
      <c r="B66" s="344" t="s">
        <v>66</v>
      </c>
      <c r="C66" s="345" t="s">
        <v>67</v>
      </c>
      <c r="D66" s="157" t="s">
        <v>11</v>
      </c>
      <c r="E66" s="290" t="s">
        <v>11</v>
      </c>
      <c r="F66" s="146" t="s">
        <v>11</v>
      </c>
      <c r="G66" s="294" t="s">
        <v>11</v>
      </c>
      <c r="H66" s="158" t="s">
        <v>11</v>
      </c>
      <c r="I66" s="290" t="s">
        <v>11</v>
      </c>
      <c r="J66" s="146" t="s">
        <v>11</v>
      </c>
      <c r="K66" s="290" t="s">
        <v>11</v>
      </c>
      <c r="L66" s="157" t="s">
        <v>11</v>
      </c>
      <c r="M66" s="290" t="s">
        <v>11</v>
      </c>
      <c r="N66" s="157" t="s">
        <v>11</v>
      </c>
      <c r="O66" s="180" t="s">
        <v>11</v>
      </c>
      <c r="P66" s="146" t="s">
        <v>11</v>
      </c>
      <c r="Q66" s="179" t="s">
        <v>11</v>
      </c>
      <c r="R66" s="158" t="s">
        <v>11</v>
      </c>
      <c r="S66" s="180" t="s">
        <v>11</v>
      </c>
      <c r="T66" s="146" t="s">
        <v>11</v>
      </c>
      <c r="U66" s="180" t="s">
        <v>11</v>
      </c>
      <c r="V66" s="157" t="s">
        <v>11</v>
      </c>
      <c r="W66" s="180" t="s">
        <v>11</v>
      </c>
      <c r="X66" s="157" t="s">
        <v>11</v>
      </c>
      <c r="Y66" s="180" t="s">
        <v>11</v>
      </c>
      <c r="Z66" s="146" t="s">
        <v>11</v>
      </c>
      <c r="AA66" s="179" t="s">
        <v>11</v>
      </c>
      <c r="AB66" s="158" t="s">
        <v>11</v>
      </c>
      <c r="AC66" s="180" t="s">
        <v>11</v>
      </c>
      <c r="AD66" s="146" t="s">
        <v>11</v>
      </c>
      <c r="AE66" s="180" t="s">
        <v>11</v>
      </c>
      <c r="AF66" s="157" t="s">
        <v>11</v>
      </c>
      <c r="AG66" s="180" t="s">
        <v>11</v>
      </c>
      <c r="AH66" s="157" t="s">
        <v>11</v>
      </c>
      <c r="AI66" s="180" t="s">
        <v>11</v>
      </c>
      <c r="AJ66" s="146" t="s">
        <v>11</v>
      </c>
      <c r="AK66" s="179" t="s">
        <v>11</v>
      </c>
      <c r="AL66" s="146" t="s">
        <v>11</v>
      </c>
      <c r="AM66" s="179" t="s">
        <v>11</v>
      </c>
      <c r="AN66" s="146" t="s">
        <v>11</v>
      </c>
      <c r="AO66" s="180" t="s">
        <v>11</v>
      </c>
      <c r="AP66" s="157" t="s">
        <v>11</v>
      </c>
      <c r="AQ66" s="150" t="s">
        <v>11</v>
      </c>
      <c r="AR66" s="158" t="s">
        <v>11</v>
      </c>
      <c r="AS66" s="179" t="s">
        <v>11</v>
      </c>
      <c r="AT66" s="146" t="s">
        <v>11</v>
      </c>
      <c r="AU66" s="179" t="s">
        <v>11</v>
      </c>
      <c r="AV66" s="146" t="s">
        <v>11</v>
      </c>
      <c r="AW66" s="179" t="s">
        <v>11</v>
      </c>
      <c r="AX66" s="146" t="s">
        <v>11</v>
      </c>
      <c r="AY66" s="179" t="s">
        <v>11</v>
      </c>
      <c r="AZ66" s="161" t="s">
        <v>11</v>
      </c>
      <c r="BA66" s="180" t="s">
        <v>11</v>
      </c>
      <c r="BB66" s="157" t="s">
        <v>11</v>
      </c>
      <c r="BC66" s="179" t="s">
        <v>11</v>
      </c>
      <c r="BD66" s="146" t="s">
        <v>11</v>
      </c>
      <c r="BE66" s="179" t="s">
        <v>11</v>
      </c>
      <c r="BF66" s="146" t="s">
        <v>11</v>
      </c>
      <c r="BG66" s="180" t="s">
        <v>11</v>
      </c>
      <c r="BH66" s="146" t="s">
        <v>11</v>
      </c>
      <c r="BI66" s="180" t="s">
        <v>11</v>
      </c>
      <c r="BJ66" s="157" t="s">
        <v>11</v>
      </c>
      <c r="BK66" s="180" t="s">
        <v>11</v>
      </c>
      <c r="BL66" s="159" t="s">
        <v>11</v>
      </c>
      <c r="BM66" s="180" t="s">
        <v>11</v>
      </c>
      <c r="BN66" s="162" t="s">
        <v>11</v>
      </c>
      <c r="BO66" s="193" t="s">
        <v>11</v>
      </c>
      <c r="BP66" s="163" t="s">
        <v>11</v>
      </c>
      <c r="BQ66" s="314" t="s">
        <v>11</v>
      </c>
      <c r="BR66" s="158" t="s">
        <v>11</v>
      </c>
      <c r="BS66" s="180" t="s">
        <v>11</v>
      </c>
      <c r="BT66" s="157" t="s">
        <v>11</v>
      </c>
      <c r="BU66" s="320" t="s">
        <v>11</v>
      </c>
      <c r="BV66" s="159" t="s">
        <v>11</v>
      </c>
      <c r="BW66" s="180" t="s">
        <v>11</v>
      </c>
      <c r="BX66" s="162" t="s">
        <v>11</v>
      </c>
      <c r="BY66" s="193" t="s">
        <v>11</v>
      </c>
      <c r="BZ66" s="163" t="s">
        <v>11</v>
      </c>
      <c r="CA66" s="314" t="s">
        <v>11</v>
      </c>
      <c r="CB66" s="158" t="s">
        <v>11</v>
      </c>
      <c r="CC66" s="180" t="s">
        <v>11</v>
      </c>
      <c r="CD66" s="157" t="s">
        <v>11</v>
      </c>
      <c r="CE66" s="320" t="s">
        <v>11</v>
      </c>
      <c r="CF66" s="159" t="s">
        <v>11</v>
      </c>
      <c r="CG66" s="180" t="s">
        <v>11</v>
      </c>
      <c r="CH66" s="162" t="s">
        <v>11</v>
      </c>
      <c r="CI66" s="193" t="s">
        <v>11</v>
      </c>
      <c r="CJ66" s="163" t="s">
        <v>11</v>
      </c>
      <c r="CK66" s="314" t="s">
        <v>11</v>
      </c>
      <c r="CL66" s="158" t="s">
        <v>11</v>
      </c>
      <c r="CM66" s="180" t="s">
        <v>11</v>
      </c>
      <c r="CN66" s="157" t="s">
        <v>11</v>
      </c>
      <c r="CO66" s="180" t="s">
        <v>11</v>
      </c>
      <c r="CP66" s="251" t="s">
        <v>11</v>
      </c>
      <c r="CQ66" s="320" t="s">
        <v>11</v>
      </c>
      <c r="CR66" s="259" t="s">
        <v>11</v>
      </c>
      <c r="CS66" s="180" t="s">
        <v>11</v>
      </c>
      <c r="CT66" s="162" t="s">
        <v>11</v>
      </c>
      <c r="CU66" s="180" t="s">
        <v>11</v>
      </c>
      <c r="CV66" s="163" t="s">
        <v>11</v>
      </c>
      <c r="CW66" s="180" t="s">
        <v>11</v>
      </c>
      <c r="CX66" s="157" t="s">
        <v>11</v>
      </c>
      <c r="CY66" s="180" t="s">
        <v>11</v>
      </c>
      <c r="CZ66" s="157" t="s">
        <v>11</v>
      </c>
      <c r="DA66" s="320" t="s">
        <v>11</v>
      </c>
      <c r="DB66" s="360" t="s">
        <v>11</v>
      </c>
      <c r="DC66" s="180" t="s">
        <v>11</v>
      </c>
      <c r="DD66" s="361" t="s">
        <v>11</v>
      </c>
      <c r="DE66" s="193" t="s">
        <v>11</v>
      </c>
      <c r="DF66" s="362" t="s">
        <v>11</v>
      </c>
      <c r="DG66" s="314" t="s">
        <v>11</v>
      </c>
      <c r="DH66" s="362" t="s">
        <v>11</v>
      </c>
      <c r="DI66" s="314" t="s">
        <v>11</v>
      </c>
      <c r="DJ66" s="392" t="s">
        <v>11</v>
      </c>
      <c r="DK66" s="180" t="s">
        <v>11</v>
      </c>
      <c r="DL66" s="364">
        <v>361</v>
      </c>
      <c r="DM66" s="150" t="s">
        <v>11</v>
      </c>
      <c r="DN66" s="163">
        <v>311</v>
      </c>
      <c r="DO66" s="150" t="s">
        <v>11</v>
      </c>
      <c r="DP66" s="163">
        <v>363</v>
      </c>
      <c r="DQ66" s="150" t="s">
        <v>11</v>
      </c>
      <c r="DR66" s="163">
        <v>175</v>
      </c>
      <c r="DS66" s="150" t="s">
        <v>11</v>
      </c>
      <c r="DT66" s="163">
        <v>1210</v>
      </c>
      <c r="DU66" s="557">
        <f t="shared" si="163"/>
        <v>0</v>
      </c>
      <c r="DV66" s="364">
        <v>280</v>
      </c>
      <c r="DW66" s="180">
        <f t="shared" si="100"/>
        <v>-0.22437673130193903</v>
      </c>
      <c r="DX66" s="163">
        <v>183</v>
      </c>
      <c r="DY66" s="150">
        <f t="shared" si="101"/>
        <v>-0.41157556270096463</v>
      </c>
      <c r="DZ66" s="163">
        <v>228</v>
      </c>
      <c r="EA66" s="150">
        <f t="shared" si="102"/>
        <v>-0.37190082644628097</v>
      </c>
      <c r="EB66" s="163">
        <v>11</v>
      </c>
      <c r="EC66" s="150">
        <f t="shared" si="102"/>
        <v>-0.93714285714285717</v>
      </c>
      <c r="ED66" s="163">
        <v>702</v>
      </c>
      <c r="EE66" s="557">
        <f t="shared" si="164"/>
        <v>-0.41983471074380163</v>
      </c>
      <c r="EF66" s="364">
        <v>280</v>
      </c>
      <c r="EG66" s="180">
        <f t="shared" si="105"/>
        <v>-0.22437673130193903</v>
      </c>
      <c r="EH66" s="163">
        <v>183</v>
      </c>
      <c r="EI66" s="150">
        <f t="shared" si="106"/>
        <v>-0.41157556270096463</v>
      </c>
      <c r="EJ66" s="163">
        <v>228</v>
      </c>
      <c r="EK66" s="150">
        <f t="shared" si="107"/>
        <v>-0.37190082644628097</v>
      </c>
      <c r="EL66" s="163">
        <v>11</v>
      </c>
      <c r="EM66" s="150">
        <f t="shared" si="160"/>
        <v>-0.93714285714285717</v>
      </c>
      <c r="EN66" s="163">
        <v>702</v>
      </c>
      <c r="EO66" s="557">
        <f t="shared" si="165"/>
        <v>0</v>
      </c>
      <c r="EP66" s="598">
        <v>5509</v>
      </c>
      <c r="EQ66" s="567" t="s">
        <v>11</v>
      </c>
      <c r="ER66" s="599">
        <v>5514</v>
      </c>
      <c r="ES66" s="567" t="s">
        <v>11</v>
      </c>
      <c r="ET66" s="599">
        <v>6080</v>
      </c>
      <c r="EU66" s="567" t="s">
        <v>11</v>
      </c>
      <c r="EV66" s="163">
        <v>7329</v>
      </c>
      <c r="EW66" s="567" t="s">
        <v>11</v>
      </c>
      <c r="EX66" s="163">
        <v>24432</v>
      </c>
      <c r="EY66" s="567" t="s">
        <v>11</v>
      </c>
      <c r="EZ66" s="599">
        <v>1756</v>
      </c>
      <c r="FA66" s="567">
        <f t="shared" si="166"/>
        <v>-0.68124886549282992</v>
      </c>
      <c r="FB66" s="599">
        <v>8298</v>
      </c>
      <c r="FC66" s="567">
        <f t="shared" si="166"/>
        <v>0.50489662676822644</v>
      </c>
      <c r="FD66" s="583">
        <v>9110</v>
      </c>
      <c r="FE66" s="567">
        <f t="shared" si="166"/>
        <v>0.49835526315789469</v>
      </c>
      <c r="FF66" s="163">
        <v>9299</v>
      </c>
      <c r="FG66" s="150">
        <f t="shared" si="161"/>
        <v>0.26879519716195932</v>
      </c>
      <c r="FH66" s="163">
        <v>28463</v>
      </c>
      <c r="FI66" s="150">
        <f t="shared" si="162"/>
        <v>0.16498853962017024</v>
      </c>
    </row>
    <row r="67" spans="1:165" ht="19.5" x14ac:dyDescent="0.25">
      <c r="A67" s="648"/>
      <c r="B67" s="36" t="s">
        <v>47</v>
      </c>
      <c r="C67" s="8" t="s">
        <v>5</v>
      </c>
      <c r="D67" s="330" t="s">
        <v>11</v>
      </c>
      <c r="E67" s="294" t="s">
        <v>11</v>
      </c>
      <c r="F67" s="338" t="s">
        <v>11</v>
      </c>
      <c r="G67" s="294" t="s">
        <v>11</v>
      </c>
      <c r="H67" s="338" t="s">
        <v>11</v>
      </c>
      <c r="I67" s="294" t="s">
        <v>11</v>
      </c>
      <c r="J67" s="494" t="s">
        <v>11</v>
      </c>
      <c r="K67" s="495" t="s">
        <v>11</v>
      </c>
      <c r="L67" s="339" t="s">
        <v>11</v>
      </c>
      <c r="M67" s="290" t="s">
        <v>11</v>
      </c>
      <c r="N67" s="330" t="s">
        <v>11</v>
      </c>
      <c r="O67" s="179" t="s">
        <v>11</v>
      </c>
      <c r="P67" s="338" t="s">
        <v>11</v>
      </c>
      <c r="Q67" s="179" t="s">
        <v>11</v>
      </c>
      <c r="R67" s="338" t="s">
        <v>11</v>
      </c>
      <c r="S67" s="179" t="s">
        <v>11</v>
      </c>
      <c r="T67" s="494" t="s">
        <v>11</v>
      </c>
      <c r="U67" s="496" t="s">
        <v>11</v>
      </c>
      <c r="V67" s="339" t="s">
        <v>11</v>
      </c>
      <c r="W67" s="150" t="s">
        <v>11</v>
      </c>
      <c r="X67" s="330" t="s">
        <v>11</v>
      </c>
      <c r="Y67" s="179" t="s">
        <v>11</v>
      </c>
      <c r="Z67" s="338" t="s">
        <v>11</v>
      </c>
      <c r="AA67" s="179" t="s">
        <v>11</v>
      </c>
      <c r="AB67" s="338" t="s">
        <v>11</v>
      </c>
      <c r="AC67" s="179" t="s">
        <v>11</v>
      </c>
      <c r="AD67" s="494" t="s">
        <v>11</v>
      </c>
      <c r="AE67" s="497" t="s">
        <v>11</v>
      </c>
      <c r="AF67" s="339" t="s">
        <v>11</v>
      </c>
      <c r="AG67" s="150" t="s">
        <v>11</v>
      </c>
      <c r="AH67" s="330" t="s">
        <v>11</v>
      </c>
      <c r="AI67" s="179" t="s">
        <v>11</v>
      </c>
      <c r="AJ67" s="338" t="s">
        <v>11</v>
      </c>
      <c r="AK67" s="179" t="s">
        <v>11</v>
      </c>
      <c r="AL67" s="191" t="s">
        <v>11</v>
      </c>
      <c r="AM67" s="179" t="s">
        <v>11</v>
      </c>
      <c r="AN67" s="191" t="s">
        <v>11</v>
      </c>
      <c r="AO67" s="180" t="s">
        <v>11</v>
      </c>
      <c r="AP67" s="339" t="s">
        <v>11</v>
      </c>
      <c r="AQ67" s="180" t="s">
        <v>11</v>
      </c>
      <c r="AR67" s="498" t="s">
        <v>11</v>
      </c>
      <c r="AS67" s="179" t="s">
        <v>11</v>
      </c>
      <c r="AT67" s="191" t="s">
        <v>11</v>
      </c>
      <c r="AU67" s="179" t="s">
        <v>11</v>
      </c>
      <c r="AV67" s="191" t="s">
        <v>11</v>
      </c>
      <c r="AW67" s="179" t="s">
        <v>11</v>
      </c>
      <c r="AX67" s="191" t="s">
        <v>11</v>
      </c>
      <c r="AY67" s="150" t="s">
        <v>11</v>
      </c>
      <c r="AZ67" s="499" t="s">
        <v>11</v>
      </c>
      <c r="BA67" s="150" t="s">
        <v>11</v>
      </c>
      <c r="BB67" s="498" t="s">
        <v>11</v>
      </c>
      <c r="BC67" s="180" t="s">
        <v>11</v>
      </c>
      <c r="BD67" s="191" t="s">
        <v>11</v>
      </c>
      <c r="BE67" s="180" t="s">
        <v>11</v>
      </c>
      <c r="BF67" s="191" t="s">
        <v>11</v>
      </c>
      <c r="BG67" s="180" t="s">
        <v>11</v>
      </c>
      <c r="BH67" s="500" t="s">
        <v>11</v>
      </c>
      <c r="BI67" s="180" t="s">
        <v>11</v>
      </c>
      <c r="BJ67" s="501" t="s">
        <v>11</v>
      </c>
      <c r="BK67" s="180" t="s">
        <v>11</v>
      </c>
      <c r="BL67" s="502" t="s">
        <v>11</v>
      </c>
      <c r="BM67" s="180" t="s">
        <v>11</v>
      </c>
      <c r="BN67" s="503" t="s">
        <v>11</v>
      </c>
      <c r="BO67" s="193" t="s">
        <v>11</v>
      </c>
      <c r="BP67" s="362" t="s">
        <v>11</v>
      </c>
      <c r="BQ67" s="504" t="s">
        <v>11</v>
      </c>
      <c r="BR67" s="505" t="s">
        <v>11</v>
      </c>
      <c r="BS67" s="180" t="s">
        <v>11</v>
      </c>
      <c r="BT67" s="501" t="s">
        <v>11</v>
      </c>
      <c r="BU67" s="320" t="s">
        <v>11</v>
      </c>
      <c r="BV67" s="502" t="s">
        <v>11</v>
      </c>
      <c r="BW67" s="180" t="s">
        <v>11</v>
      </c>
      <c r="BX67" s="503" t="s">
        <v>11</v>
      </c>
      <c r="BY67" s="193" t="s">
        <v>11</v>
      </c>
      <c r="BZ67" s="362" t="s">
        <v>11</v>
      </c>
      <c r="CA67" s="504" t="s">
        <v>11</v>
      </c>
      <c r="CB67" s="505" t="s">
        <v>11</v>
      </c>
      <c r="CC67" s="180" t="s">
        <v>11</v>
      </c>
      <c r="CD67" s="501" t="s">
        <v>11</v>
      </c>
      <c r="CE67" s="320" t="s">
        <v>11</v>
      </c>
      <c r="CF67" s="502" t="s">
        <v>11</v>
      </c>
      <c r="CG67" s="180" t="s">
        <v>11</v>
      </c>
      <c r="CH67" s="503" t="s">
        <v>11</v>
      </c>
      <c r="CI67" s="193" t="s">
        <v>11</v>
      </c>
      <c r="CJ67" s="362" t="s">
        <v>11</v>
      </c>
      <c r="CK67" s="504" t="s">
        <v>11</v>
      </c>
      <c r="CL67" s="505" t="s">
        <v>11</v>
      </c>
      <c r="CM67" s="180" t="s">
        <v>11</v>
      </c>
      <c r="CN67" s="501" t="s">
        <v>11</v>
      </c>
      <c r="CO67" s="180" t="s">
        <v>11</v>
      </c>
      <c r="CP67" s="540" t="s">
        <v>11</v>
      </c>
      <c r="CQ67" s="320" t="s">
        <v>11</v>
      </c>
      <c r="CR67" s="541" t="s">
        <v>11</v>
      </c>
      <c r="CS67" s="180" t="s">
        <v>11</v>
      </c>
      <c r="CT67" s="503" t="s">
        <v>11</v>
      </c>
      <c r="CU67" s="180" t="s">
        <v>11</v>
      </c>
      <c r="CV67" s="362" t="s">
        <v>11</v>
      </c>
      <c r="CW67" s="180" t="s">
        <v>11</v>
      </c>
      <c r="CX67" s="501" t="s">
        <v>11</v>
      </c>
      <c r="CY67" s="180" t="s">
        <v>11</v>
      </c>
      <c r="CZ67" s="501" t="s">
        <v>11</v>
      </c>
      <c r="DA67" s="320" t="s">
        <v>11</v>
      </c>
      <c r="DB67" s="360" t="s">
        <v>11</v>
      </c>
      <c r="DC67" s="193" t="s">
        <v>11</v>
      </c>
      <c r="DD67" s="361" t="s">
        <v>11</v>
      </c>
      <c r="DE67" s="193" t="s">
        <v>11</v>
      </c>
      <c r="DF67" s="362" t="s">
        <v>11</v>
      </c>
      <c r="DG67" s="193" t="s">
        <v>11</v>
      </c>
      <c r="DH67" s="554" t="s">
        <v>11</v>
      </c>
      <c r="DI67" s="193" t="s">
        <v>11</v>
      </c>
      <c r="DJ67" s="411" t="s">
        <v>11</v>
      </c>
      <c r="DK67" s="193" t="s">
        <v>11</v>
      </c>
      <c r="DL67" s="364">
        <v>1367</v>
      </c>
      <c r="DM67" s="150" t="s">
        <v>11</v>
      </c>
      <c r="DN67" s="163">
        <v>1648</v>
      </c>
      <c r="DO67" s="150" t="s">
        <v>11</v>
      </c>
      <c r="DP67" s="163">
        <v>1993</v>
      </c>
      <c r="DQ67" s="150" t="s">
        <v>11</v>
      </c>
      <c r="DR67" s="163">
        <v>943</v>
      </c>
      <c r="DS67" s="150" t="s">
        <v>11</v>
      </c>
      <c r="DT67" s="163">
        <v>5951</v>
      </c>
      <c r="DU67" s="557">
        <f t="shared" si="163"/>
        <v>0</v>
      </c>
      <c r="DV67" s="364">
        <v>449</v>
      </c>
      <c r="DW67" s="150">
        <f t="shared" si="100"/>
        <v>-0.6715435259692758</v>
      </c>
      <c r="DX67" s="163">
        <v>793</v>
      </c>
      <c r="DY67" s="150">
        <f t="shared" si="101"/>
        <v>-0.5188106796116505</v>
      </c>
      <c r="DZ67" s="163">
        <v>456</v>
      </c>
      <c r="EA67" s="150">
        <f t="shared" si="102"/>
        <v>-0.77119919719016561</v>
      </c>
      <c r="EB67" s="163">
        <v>21</v>
      </c>
      <c r="EC67" s="150">
        <f t="shared" si="102"/>
        <v>-0.97773064687168609</v>
      </c>
      <c r="ED67" s="163">
        <v>1719</v>
      </c>
      <c r="EE67" s="557">
        <f t="shared" si="164"/>
        <v>-0.71114098470845244</v>
      </c>
      <c r="EF67" s="364">
        <v>449</v>
      </c>
      <c r="EG67" s="150">
        <f t="shared" si="105"/>
        <v>-0.6715435259692758</v>
      </c>
      <c r="EH67" s="163">
        <v>793</v>
      </c>
      <c r="EI67" s="150">
        <f t="shared" si="106"/>
        <v>-0.5188106796116505</v>
      </c>
      <c r="EJ67" s="163">
        <v>456</v>
      </c>
      <c r="EK67" s="150">
        <f t="shared" si="107"/>
        <v>-0.77119919719016561</v>
      </c>
      <c r="EL67" s="163">
        <v>21</v>
      </c>
      <c r="EM67" s="150">
        <f t="shared" si="160"/>
        <v>-0.97773064687168609</v>
      </c>
      <c r="EN67" s="163">
        <v>1719</v>
      </c>
      <c r="EO67" s="557">
        <f t="shared" si="165"/>
        <v>0</v>
      </c>
      <c r="EP67" s="598">
        <v>3860</v>
      </c>
      <c r="EQ67" s="567" t="s">
        <v>11</v>
      </c>
      <c r="ER67" s="599">
        <v>3808</v>
      </c>
      <c r="ES67" s="567" t="s">
        <v>11</v>
      </c>
      <c r="ET67" s="599">
        <v>4070</v>
      </c>
      <c r="EU67" s="567" t="s">
        <v>11</v>
      </c>
      <c r="EV67" s="163">
        <v>4642</v>
      </c>
      <c r="EW67" s="567" t="s">
        <v>11</v>
      </c>
      <c r="EX67" s="163">
        <v>16380</v>
      </c>
      <c r="EY67" s="567" t="s">
        <v>11</v>
      </c>
      <c r="EZ67" s="599">
        <v>4930</v>
      </c>
      <c r="FA67" s="567">
        <f t="shared" si="166"/>
        <v>0.2772020725388602</v>
      </c>
      <c r="FB67" s="599">
        <v>4046</v>
      </c>
      <c r="FC67" s="567">
        <f t="shared" si="166"/>
        <v>6.25E-2</v>
      </c>
      <c r="FD67" s="583">
        <v>5113</v>
      </c>
      <c r="FE67" s="567">
        <f t="shared" si="166"/>
        <v>0.25626535626535629</v>
      </c>
      <c r="FF67" s="163">
        <v>5315</v>
      </c>
      <c r="FG67" s="150">
        <f t="shared" si="161"/>
        <v>0.14498061180525634</v>
      </c>
      <c r="FH67" s="163">
        <v>19404</v>
      </c>
      <c r="FI67" s="150">
        <f t="shared" si="162"/>
        <v>0.18461538461538463</v>
      </c>
    </row>
    <row r="68" spans="1:165" ht="20.25" thickBot="1" x14ac:dyDescent="0.3">
      <c r="A68" s="648"/>
      <c r="B68" s="55" t="s">
        <v>48</v>
      </c>
      <c r="C68" s="56" t="s">
        <v>6</v>
      </c>
      <c r="D68" s="506" t="s">
        <v>11</v>
      </c>
      <c r="E68" s="295" t="s">
        <v>11</v>
      </c>
      <c r="F68" s="507" t="s">
        <v>11</v>
      </c>
      <c r="G68" s="295" t="s">
        <v>11</v>
      </c>
      <c r="H68" s="507" t="s">
        <v>11</v>
      </c>
      <c r="I68" s="295" t="s">
        <v>11</v>
      </c>
      <c r="J68" s="508" t="s">
        <v>11</v>
      </c>
      <c r="K68" s="509" t="s">
        <v>11</v>
      </c>
      <c r="L68" s="510" t="s">
        <v>11</v>
      </c>
      <c r="M68" s="291" t="s">
        <v>11</v>
      </c>
      <c r="N68" s="506" t="s">
        <v>11</v>
      </c>
      <c r="O68" s="297" t="s">
        <v>11</v>
      </c>
      <c r="P68" s="507" t="s">
        <v>11</v>
      </c>
      <c r="Q68" s="297" t="s">
        <v>11</v>
      </c>
      <c r="R68" s="507" t="s">
        <v>11</v>
      </c>
      <c r="S68" s="297" t="s">
        <v>11</v>
      </c>
      <c r="T68" s="508" t="s">
        <v>11</v>
      </c>
      <c r="U68" s="464" t="s">
        <v>11</v>
      </c>
      <c r="V68" s="510" t="s">
        <v>11</v>
      </c>
      <c r="W68" s="303" t="s">
        <v>11</v>
      </c>
      <c r="X68" s="506" t="s">
        <v>11</v>
      </c>
      <c r="Y68" s="297" t="s">
        <v>11</v>
      </c>
      <c r="Z68" s="507" t="s">
        <v>11</v>
      </c>
      <c r="AA68" s="297" t="s">
        <v>11</v>
      </c>
      <c r="AB68" s="338" t="s">
        <v>11</v>
      </c>
      <c r="AC68" s="179" t="s">
        <v>11</v>
      </c>
      <c r="AD68" s="494" t="s">
        <v>11</v>
      </c>
      <c r="AE68" s="497" t="s">
        <v>11</v>
      </c>
      <c r="AF68" s="339" t="s">
        <v>11</v>
      </c>
      <c r="AG68" s="303" t="s">
        <v>11</v>
      </c>
      <c r="AH68" s="506" t="s">
        <v>11</v>
      </c>
      <c r="AI68" s="297" t="s">
        <v>11</v>
      </c>
      <c r="AJ68" s="507" t="s">
        <v>11</v>
      </c>
      <c r="AK68" s="297" t="s">
        <v>11</v>
      </c>
      <c r="AL68" s="191" t="s">
        <v>11</v>
      </c>
      <c r="AM68" s="297" t="s">
        <v>11</v>
      </c>
      <c r="AN68" s="191" t="s">
        <v>11</v>
      </c>
      <c r="AO68" s="192" t="s">
        <v>11</v>
      </c>
      <c r="AP68" s="339" t="s">
        <v>11</v>
      </c>
      <c r="AQ68" s="192" t="s">
        <v>11</v>
      </c>
      <c r="AR68" s="498" t="s">
        <v>11</v>
      </c>
      <c r="AS68" s="297" t="s">
        <v>11</v>
      </c>
      <c r="AT68" s="191" t="s">
        <v>11</v>
      </c>
      <c r="AU68" s="297" t="s">
        <v>11</v>
      </c>
      <c r="AV68" s="191" t="s">
        <v>11</v>
      </c>
      <c r="AW68" s="179" t="s">
        <v>11</v>
      </c>
      <c r="AX68" s="191" t="s">
        <v>11</v>
      </c>
      <c r="AY68" s="150" t="s">
        <v>11</v>
      </c>
      <c r="AZ68" s="499" t="s">
        <v>11</v>
      </c>
      <c r="BA68" s="150" t="s">
        <v>11</v>
      </c>
      <c r="BB68" s="498" t="s">
        <v>11</v>
      </c>
      <c r="BC68" s="180" t="s">
        <v>11</v>
      </c>
      <c r="BD68" s="191" t="s">
        <v>11</v>
      </c>
      <c r="BE68" s="180" t="s">
        <v>11</v>
      </c>
      <c r="BF68" s="191" t="s">
        <v>11</v>
      </c>
      <c r="BG68" s="180" t="s">
        <v>11</v>
      </c>
      <c r="BH68" s="511" t="s">
        <v>11</v>
      </c>
      <c r="BI68" s="192" t="s">
        <v>11</v>
      </c>
      <c r="BJ68" s="512" t="s">
        <v>11</v>
      </c>
      <c r="BK68" s="192" t="s">
        <v>11</v>
      </c>
      <c r="BL68" s="513" t="s">
        <v>11</v>
      </c>
      <c r="BM68" s="192" t="s">
        <v>11</v>
      </c>
      <c r="BN68" s="514" t="s">
        <v>11</v>
      </c>
      <c r="BO68" s="311" t="s">
        <v>11</v>
      </c>
      <c r="BP68" s="362" t="s">
        <v>11</v>
      </c>
      <c r="BQ68" s="504" t="s">
        <v>11</v>
      </c>
      <c r="BR68" s="515" t="s">
        <v>11</v>
      </c>
      <c r="BS68" s="192" t="s">
        <v>11</v>
      </c>
      <c r="BT68" s="512" t="s">
        <v>11</v>
      </c>
      <c r="BU68" s="322" t="s">
        <v>11</v>
      </c>
      <c r="BV68" s="513" t="s">
        <v>11</v>
      </c>
      <c r="BW68" s="192" t="s">
        <v>11</v>
      </c>
      <c r="BX68" s="514" t="s">
        <v>11</v>
      </c>
      <c r="BY68" s="311" t="s">
        <v>11</v>
      </c>
      <c r="BZ68" s="362" t="s">
        <v>11</v>
      </c>
      <c r="CA68" s="504" t="s">
        <v>11</v>
      </c>
      <c r="CB68" s="515" t="s">
        <v>11</v>
      </c>
      <c r="CC68" s="192" t="s">
        <v>11</v>
      </c>
      <c r="CD68" s="512" t="s">
        <v>11</v>
      </c>
      <c r="CE68" s="322" t="s">
        <v>11</v>
      </c>
      <c r="CF68" s="513" t="s">
        <v>11</v>
      </c>
      <c r="CG68" s="192" t="s">
        <v>11</v>
      </c>
      <c r="CH68" s="514" t="s">
        <v>11</v>
      </c>
      <c r="CI68" s="311" t="s">
        <v>11</v>
      </c>
      <c r="CJ68" s="362" t="s">
        <v>11</v>
      </c>
      <c r="CK68" s="504" t="s">
        <v>11</v>
      </c>
      <c r="CL68" s="515" t="s">
        <v>11</v>
      </c>
      <c r="CM68" s="192" t="s">
        <v>11</v>
      </c>
      <c r="CN68" s="512" t="s">
        <v>11</v>
      </c>
      <c r="CO68" s="192" t="s">
        <v>11</v>
      </c>
      <c r="CP68" s="542" t="s">
        <v>11</v>
      </c>
      <c r="CQ68" s="322" t="s">
        <v>11</v>
      </c>
      <c r="CR68" s="543" t="s">
        <v>11</v>
      </c>
      <c r="CS68" s="192" t="s">
        <v>11</v>
      </c>
      <c r="CT68" s="514" t="s">
        <v>11</v>
      </c>
      <c r="CU68" s="192" t="s">
        <v>11</v>
      </c>
      <c r="CV68" s="362" t="s">
        <v>11</v>
      </c>
      <c r="CW68" s="192" t="s">
        <v>11</v>
      </c>
      <c r="CX68" s="512" t="s">
        <v>11</v>
      </c>
      <c r="CY68" s="192" t="s">
        <v>11</v>
      </c>
      <c r="CZ68" s="512" t="s">
        <v>11</v>
      </c>
      <c r="DA68" s="322" t="s">
        <v>11</v>
      </c>
      <c r="DB68" s="370" t="s">
        <v>11</v>
      </c>
      <c r="DC68" s="192" t="s">
        <v>11</v>
      </c>
      <c r="DD68" s="384" t="s">
        <v>11</v>
      </c>
      <c r="DE68" s="311" t="s">
        <v>11</v>
      </c>
      <c r="DF68" s="362" t="s">
        <v>11</v>
      </c>
      <c r="DG68" s="504" t="s">
        <v>11</v>
      </c>
      <c r="DH68" s="555" t="s">
        <v>11</v>
      </c>
      <c r="DI68" s="192" t="s">
        <v>11</v>
      </c>
      <c r="DJ68" s="466" t="s">
        <v>11</v>
      </c>
      <c r="DK68" s="192" t="s">
        <v>11</v>
      </c>
      <c r="DL68" s="417">
        <v>53</v>
      </c>
      <c r="DM68" s="303" t="s">
        <v>11</v>
      </c>
      <c r="DN68" s="171">
        <v>43</v>
      </c>
      <c r="DO68" s="303" t="s">
        <v>11</v>
      </c>
      <c r="DP68" s="171">
        <v>64</v>
      </c>
      <c r="DQ68" s="303" t="s">
        <v>11</v>
      </c>
      <c r="DR68" s="171">
        <v>42</v>
      </c>
      <c r="DS68" s="303" t="s">
        <v>11</v>
      </c>
      <c r="DT68" s="171">
        <v>202</v>
      </c>
      <c r="DU68" s="559">
        <f t="shared" si="163"/>
        <v>0</v>
      </c>
      <c r="DV68" s="417">
        <v>57</v>
      </c>
      <c r="DW68" s="192">
        <f t="shared" si="100"/>
        <v>7.547169811320753E-2</v>
      </c>
      <c r="DX68" s="171">
        <v>203</v>
      </c>
      <c r="DY68" s="303">
        <f t="shared" si="101"/>
        <v>3.7209302325581399</v>
      </c>
      <c r="DZ68" s="171">
        <v>4</v>
      </c>
      <c r="EA68" s="303">
        <f t="shared" si="102"/>
        <v>-0.9375</v>
      </c>
      <c r="EB68" s="171">
        <v>1</v>
      </c>
      <c r="EC68" s="303">
        <f t="shared" si="102"/>
        <v>-0.97619047619047616</v>
      </c>
      <c r="ED68" s="171">
        <v>263</v>
      </c>
      <c r="EE68" s="559">
        <f t="shared" si="164"/>
        <v>0.30198019801980203</v>
      </c>
      <c r="EF68" s="417">
        <v>57</v>
      </c>
      <c r="EG68" s="192">
        <f t="shared" si="105"/>
        <v>7.547169811320753E-2</v>
      </c>
      <c r="EH68" s="171">
        <v>203</v>
      </c>
      <c r="EI68" s="303">
        <f t="shared" si="106"/>
        <v>3.7209302325581399</v>
      </c>
      <c r="EJ68" s="171">
        <v>4</v>
      </c>
      <c r="EK68" s="303">
        <f t="shared" si="107"/>
        <v>-0.9375</v>
      </c>
      <c r="EL68" s="171">
        <v>1</v>
      </c>
      <c r="EM68" s="303">
        <f t="shared" si="160"/>
        <v>-0.97619047619047616</v>
      </c>
      <c r="EN68" s="171">
        <v>263</v>
      </c>
      <c r="EO68" s="559">
        <f t="shared" si="165"/>
        <v>0</v>
      </c>
      <c r="EP68" s="600">
        <v>1601</v>
      </c>
      <c r="EQ68" s="568" t="s">
        <v>11</v>
      </c>
      <c r="ER68" s="601">
        <v>1696</v>
      </c>
      <c r="ES68" s="568" t="s">
        <v>11</v>
      </c>
      <c r="ET68" s="601">
        <v>1740</v>
      </c>
      <c r="EU68" s="568" t="s">
        <v>11</v>
      </c>
      <c r="EV68" s="171">
        <v>942</v>
      </c>
      <c r="EW68" s="568" t="s">
        <v>11</v>
      </c>
      <c r="EX68" s="171">
        <v>5979</v>
      </c>
      <c r="EY68" s="568" t="s">
        <v>11</v>
      </c>
      <c r="EZ68" s="601">
        <v>1487</v>
      </c>
      <c r="FA68" s="568">
        <f t="shared" si="166"/>
        <v>-7.1205496564647142E-2</v>
      </c>
      <c r="FB68" s="601">
        <v>2283</v>
      </c>
      <c r="FC68" s="568">
        <f t="shared" si="166"/>
        <v>0.34610849056603765</v>
      </c>
      <c r="FD68" s="584">
        <v>2605</v>
      </c>
      <c r="FE68" s="568">
        <f t="shared" si="166"/>
        <v>0.49712643678160928</v>
      </c>
      <c r="FF68" s="171">
        <v>2758</v>
      </c>
      <c r="FG68" s="303">
        <f>FF68/EV68-1</f>
        <v>1.9278131634819533</v>
      </c>
      <c r="FH68" s="171">
        <v>9133</v>
      </c>
      <c r="FI68" s="303">
        <f>FH68/EX68-1</f>
        <v>0.52751296203378484</v>
      </c>
    </row>
    <row r="69" spans="1:165" s="278" customFormat="1" ht="21" thickTop="1" thickBot="1" x14ac:dyDescent="0.3">
      <c r="A69" s="651"/>
      <c r="B69" s="430" t="s">
        <v>49</v>
      </c>
      <c r="C69" s="207" t="s">
        <v>7</v>
      </c>
      <c r="D69" s="516" t="s">
        <v>11</v>
      </c>
      <c r="E69" s="517" t="s">
        <v>11</v>
      </c>
      <c r="F69" s="518" t="s">
        <v>11</v>
      </c>
      <c r="G69" s="517" t="s">
        <v>11</v>
      </c>
      <c r="H69" s="518" t="s">
        <v>11</v>
      </c>
      <c r="I69" s="517" t="s">
        <v>11</v>
      </c>
      <c r="J69" s="519" t="s">
        <v>11</v>
      </c>
      <c r="K69" s="520" t="s">
        <v>11</v>
      </c>
      <c r="L69" s="516" t="s">
        <v>11</v>
      </c>
      <c r="M69" s="521" t="s">
        <v>11</v>
      </c>
      <c r="N69" s="516" t="s">
        <v>11</v>
      </c>
      <c r="O69" s="522" t="s">
        <v>11</v>
      </c>
      <c r="P69" s="518" t="s">
        <v>11</v>
      </c>
      <c r="Q69" s="522" t="s">
        <v>11</v>
      </c>
      <c r="R69" s="518" t="s">
        <v>11</v>
      </c>
      <c r="S69" s="522" t="s">
        <v>11</v>
      </c>
      <c r="T69" s="519" t="s">
        <v>11</v>
      </c>
      <c r="U69" s="523" t="s">
        <v>11</v>
      </c>
      <c r="V69" s="516" t="s">
        <v>11</v>
      </c>
      <c r="W69" s="523" t="s">
        <v>11</v>
      </c>
      <c r="X69" s="516" t="s">
        <v>11</v>
      </c>
      <c r="Y69" s="522" t="s">
        <v>11</v>
      </c>
      <c r="Z69" s="518" t="s">
        <v>11</v>
      </c>
      <c r="AA69" s="522" t="s">
        <v>11</v>
      </c>
      <c r="AB69" s="524" t="s">
        <v>11</v>
      </c>
      <c r="AC69" s="525" t="s">
        <v>11</v>
      </c>
      <c r="AD69" s="526" t="s">
        <v>11</v>
      </c>
      <c r="AE69" s="527" t="s">
        <v>11</v>
      </c>
      <c r="AF69" s="528" t="s">
        <v>11</v>
      </c>
      <c r="AG69" s="523" t="s">
        <v>11</v>
      </c>
      <c r="AH69" s="516" t="s">
        <v>11</v>
      </c>
      <c r="AI69" s="522" t="s">
        <v>11</v>
      </c>
      <c r="AJ69" s="518" t="s">
        <v>11</v>
      </c>
      <c r="AK69" s="522" t="s">
        <v>11</v>
      </c>
      <c r="AL69" s="529" t="s">
        <v>11</v>
      </c>
      <c r="AM69" s="522" t="s">
        <v>11</v>
      </c>
      <c r="AN69" s="529" t="s">
        <v>11</v>
      </c>
      <c r="AO69" s="530" t="s">
        <v>11</v>
      </c>
      <c r="AP69" s="528" t="s">
        <v>11</v>
      </c>
      <c r="AQ69" s="530" t="s">
        <v>11</v>
      </c>
      <c r="AR69" s="531" t="s">
        <v>11</v>
      </c>
      <c r="AS69" s="522" t="s">
        <v>11</v>
      </c>
      <c r="AT69" s="529" t="s">
        <v>11</v>
      </c>
      <c r="AU69" s="522" t="s">
        <v>11</v>
      </c>
      <c r="AV69" s="529" t="s">
        <v>11</v>
      </c>
      <c r="AW69" s="525" t="s">
        <v>11</v>
      </c>
      <c r="AX69" s="529" t="s">
        <v>11</v>
      </c>
      <c r="AY69" s="532" t="s">
        <v>11</v>
      </c>
      <c r="AZ69" s="533" t="s">
        <v>11</v>
      </c>
      <c r="BA69" s="532" t="s">
        <v>11</v>
      </c>
      <c r="BB69" s="531" t="s">
        <v>11</v>
      </c>
      <c r="BC69" s="326" t="s">
        <v>11</v>
      </c>
      <c r="BD69" s="529" t="s">
        <v>11</v>
      </c>
      <c r="BE69" s="326" t="s">
        <v>11</v>
      </c>
      <c r="BF69" s="529" t="s">
        <v>11</v>
      </c>
      <c r="BG69" s="326" t="s">
        <v>11</v>
      </c>
      <c r="BH69" s="526" t="s">
        <v>11</v>
      </c>
      <c r="BI69" s="326" t="s">
        <v>11</v>
      </c>
      <c r="BJ69" s="528" t="s">
        <v>11</v>
      </c>
      <c r="BK69" s="326" t="s">
        <v>11</v>
      </c>
      <c r="BL69" s="531" t="s">
        <v>11</v>
      </c>
      <c r="BM69" s="326" t="s">
        <v>11</v>
      </c>
      <c r="BN69" s="534" t="s">
        <v>11</v>
      </c>
      <c r="BO69" s="535" t="s">
        <v>11</v>
      </c>
      <c r="BP69" s="536" t="s">
        <v>11</v>
      </c>
      <c r="BQ69" s="537" t="s">
        <v>11</v>
      </c>
      <c r="BR69" s="524" t="s">
        <v>11</v>
      </c>
      <c r="BS69" s="326" t="s">
        <v>11</v>
      </c>
      <c r="BT69" s="528" t="s">
        <v>11</v>
      </c>
      <c r="BU69" s="324" t="s">
        <v>11</v>
      </c>
      <c r="BV69" s="531" t="s">
        <v>11</v>
      </c>
      <c r="BW69" s="326" t="s">
        <v>11</v>
      </c>
      <c r="BX69" s="534" t="s">
        <v>11</v>
      </c>
      <c r="BY69" s="535" t="s">
        <v>11</v>
      </c>
      <c r="BZ69" s="536" t="s">
        <v>11</v>
      </c>
      <c r="CA69" s="537" t="s">
        <v>11</v>
      </c>
      <c r="CB69" s="524" t="s">
        <v>11</v>
      </c>
      <c r="CC69" s="326" t="s">
        <v>11</v>
      </c>
      <c r="CD69" s="528" t="s">
        <v>11</v>
      </c>
      <c r="CE69" s="324" t="s">
        <v>11</v>
      </c>
      <c r="CF69" s="531" t="s">
        <v>11</v>
      </c>
      <c r="CG69" s="326" t="s">
        <v>11</v>
      </c>
      <c r="CH69" s="534" t="s">
        <v>11</v>
      </c>
      <c r="CI69" s="535" t="s">
        <v>11</v>
      </c>
      <c r="CJ69" s="536" t="s">
        <v>11</v>
      </c>
      <c r="CK69" s="537" t="s">
        <v>11</v>
      </c>
      <c r="CL69" s="524" t="s">
        <v>11</v>
      </c>
      <c r="CM69" s="326" t="s">
        <v>11</v>
      </c>
      <c r="CN69" s="528" t="s">
        <v>11</v>
      </c>
      <c r="CO69" s="326" t="s">
        <v>11</v>
      </c>
      <c r="CP69" s="544" t="s">
        <v>11</v>
      </c>
      <c r="CQ69" s="324" t="s">
        <v>11</v>
      </c>
      <c r="CR69" s="545" t="s">
        <v>11</v>
      </c>
      <c r="CS69" s="326" t="s">
        <v>11</v>
      </c>
      <c r="CT69" s="534" t="s">
        <v>11</v>
      </c>
      <c r="CU69" s="326" t="s">
        <v>11</v>
      </c>
      <c r="CV69" s="536" t="s">
        <v>11</v>
      </c>
      <c r="CW69" s="326" t="s">
        <v>11</v>
      </c>
      <c r="CX69" s="528" t="s">
        <v>11</v>
      </c>
      <c r="CY69" s="326" t="s">
        <v>11</v>
      </c>
      <c r="CZ69" s="528" t="s">
        <v>11</v>
      </c>
      <c r="DA69" s="324" t="s">
        <v>11</v>
      </c>
      <c r="DB69" s="548" t="s">
        <v>11</v>
      </c>
      <c r="DC69" s="326" t="s">
        <v>11</v>
      </c>
      <c r="DD69" s="549" t="s">
        <v>11</v>
      </c>
      <c r="DE69" s="535" t="s">
        <v>11</v>
      </c>
      <c r="DF69" s="550" t="s">
        <v>11</v>
      </c>
      <c r="DG69" s="537" t="s">
        <v>11</v>
      </c>
      <c r="DH69" s="431" t="s">
        <v>11</v>
      </c>
      <c r="DI69" s="326" t="s">
        <v>11</v>
      </c>
      <c r="DJ69" s="556" t="s">
        <v>11</v>
      </c>
      <c r="DK69" s="326" t="s">
        <v>11</v>
      </c>
      <c r="DL69" s="469">
        <v>10042</v>
      </c>
      <c r="DM69" s="326" t="s">
        <v>11</v>
      </c>
      <c r="DN69" s="356">
        <v>10752</v>
      </c>
      <c r="DO69" s="326" t="s">
        <v>11</v>
      </c>
      <c r="DP69" s="356">
        <v>12942</v>
      </c>
      <c r="DQ69" s="326" t="s">
        <v>11</v>
      </c>
      <c r="DR69" s="356">
        <v>8444</v>
      </c>
      <c r="DS69" s="326" t="s">
        <v>11</v>
      </c>
      <c r="DT69" s="356">
        <v>42180</v>
      </c>
      <c r="DU69" s="560">
        <f t="shared" si="163"/>
        <v>0</v>
      </c>
      <c r="DV69" s="469">
        <v>5753</v>
      </c>
      <c r="DW69" s="471">
        <f t="shared" si="100"/>
        <v>-0.42710615415255926</v>
      </c>
      <c r="DX69" s="356">
        <v>7992</v>
      </c>
      <c r="DY69" s="326">
        <f t="shared" si="101"/>
        <v>-0.2566964285714286</v>
      </c>
      <c r="DZ69" s="356">
        <v>7170</v>
      </c>
      <c r="EA69" s="326">
        <f>DZ69/DP69-1</f>
        <v>-0.44598980064904958</v>
      </c>
      <c r="EB69" s="356">
        <v>147</v>
      </c>
      <c r="EC69" s="326">
        <f>EB69/DR69-1</f>
        <v>-0.98259118900994791</v>
      </c>
      <c r="ED69" s="356">
        <v>21062</v>
      </c>
      <c r="EE69" s="560">
        <f t="shared" si="164"/>
        <v>-0.50066382171645329</v>
      </c>
      <c r="EF69" s="469">
        <v>5753</v>
      </c>
      <c r="EG69" s="471">
        <f t="shared" si="105"/>
        <v>-0.42710615415255926</v>
      </c>
      <c r="EH69" s="356">
        <v>7992</v>
      </c>
      <c r="EI69" s="326">
        <f t="shared" si="106"/>
        <v>-0.2566964285714286</v>
      </c>
      <c r="EJ69" s="356">
        <v>7170</v>
      </c>
      <c r="EK69" s="326">
        <f t="shared" si="107"/>
        <v>-0.44598980064904958</v>
      </c>
      <c r="EL69" s="356">
        <v>147</v>
      </c>
      <c r="EM69" s="326">
        <f t="shared" si="160"/>
        <v>-0.98259118900994791</v>
      </c>
      <c r="EN69" s="356">
        <v>21062</v>
      </c>
      <c r="EO69" s="560">
        <f t="shared" si="165"/>
        <v>0</v>
      </c>
      <c r="EP69" s="602">
        <v>24745</v>
      </c>
      <c r="EQ69" s="569" t="s">
        <v>11</v>
      </c>
      <c r="ER69" s="585">
        <v>28245</v>
      </c>
      <c r="ES69" s="569" t="s">
        <v>11</v>
      </c>
      <c r="ET69" s="585">
        <v>29583</v>
      </c>
      <c r="EU69" s="569" t="s">
        <v>11</v>
      </c>
      <c r="EV69" s="356">
        <v>36171</v>
      </c>
      <c r="EW69" s="569" t="s">
        <v>11</v>
      </c>
      <c r="EX69" s="356">
        <v>118744</v>
      </c>
      <c r="EY69" s="569" t="s">
        <v>11</v>
      </c>
      <c r="EZ69" s="585">
        <v>21795</v>
      </c>
      <c r="FA69" s="569">
        <f t="shared" si="166"/>
        <v>-0.11921600323297632</v>
      </c>
      <c r="FB69" s="585">
        <v>30949</v>
      </c>
      <c r="FC69" s="569">
        <f t="shared" si="166"/>
        <v>9.5733758187289686E-2</v>
      </c>
      <c r="FD69" s="585">
        <v>38267</v>
      </c>
      <c r="FE69" s="569">
        <f t="shared" si="166"/>
        <v>0.29354696954331883</v>
      </c>
      <c r="FF69" s="356">
        <v>44410</v>
      </c>
      <c r="FG69" s="532">
        <f>FF69/EV69-1</f>
        <v>0.22777916010063315</v>
      </c>
      <c r="FH69" s="356">
        <v>135421</v>
      </c>
      <c r="FI69" s="532">
        <f>FH69/EX69-1</f>
        <v>0.14044499090480356</v>
      </c>
    </row>
    <row r="70" spans="1:165" x14ac:dyDescent="0.15">
      <c r="DB70" s="427"/>
      <c r="DF70" s="427"/>
      <c r="DM70" s="346"/>
      <c r="DW70" s="346"/>
      <c r="EG70" s="346"/>
      <c r="EQ70" s="120"/>
      <c r="FA70" s="346"/>
    </row>
    <row r="71" spans="1:165" x14ac:dyDescent="0.15">
      <c r="A71" s="3" t="s">
        <v>54</v>
      </c>
    </row>
    <row r="72" spans="1:165" x14ac:dyDescent="0.15">
      <c r="A72" s="242" t="s">
        <v>55</v>
      </c>
    </row>
    <row r="73" spans="1:165" s="455" customFormat="1" x14ac:dyDescent="0.15">
      <c r="A73" s="456" t="s">
        <v>100</v>
      </c>
      <c r="B73" s="454"/>
      <c r="C73" s="454"/>
      <c r="D73" s="454"/>
      <c r="E73" s="454"/>
      <c r="F73" s="454"/>
      <c r="G73" s="454"/>
      <c r="H73" s="454"/>
      <c r="I73" s="454"/>
      <c r="J73" s="454"/>
      <c r="K73" s="454"/>
      <c r="L73" s="454"/>
      <c r="M73" s="454"/>
      <c r="N73" s="454"/>
      <c r="O73" s="454"/>
      <c r="P73" s="454"/>
      <c r="Q73" s="454"/>
    </row>
    <row r="74" spans="1:165" s="455" customFormat="1" x14ac:dyDescent="0.15">
      <c r="A74" s="456" t="s">
        <v>104</v>
      </c>
      <c r="B74" s="454"/>
      <c r="C74" s="454"/>
      <c r="D74" s="454"/>
      <c r="E74" s="454"/>
      <c r="F74" s="454"/>
      <c r="G74" s="454"/>
      <c r="H74" s="454"/>
      <c r="I74" s="454"/>
      <c r="J74" s="454"/>
      <c r="K74" s="454"/>
      <c r="L74" s="454"/>
      <c r="M74" s="454"/>
      <c r="N74" s="454"/>
      <c r="O74" s="454"/>
      <c r="P74" s="454"/>
      <c r="Q74" s="454"/>
    </row>
    <row r="75" spans="1:165" s="455" customFormat="1" x14ac:dyDescent="0.15">
      <c r="A75" s="456" t="s">
        <v>112</v>
      </c>
      <c r="B75" s="454"/>
      <c r="C75" s="454"/>
      <c r="D75" s="454"/>
      <c r="E75" s="454"/>
      <c r="F75" s="454"/>
      <c r="G75" s="454"/>
      <c r="H75" s="454"/>
      <c r="I75" s="454"/>
      <c r="J75" s="454"/>
      <c r="K75" s="454"/>
      <c r="L75" s="454"/>
      <c r="M75" s="454"/>
      <c r="N75" s="454"/>
      <c r="O75" s="454"/>
      <c r="P75" s="454"/>
      <c r="Q75" s="454"/>
    </row>
    <row r="76" spans="1:165" s="455" customFormat="1" x14ac:dyDescent="0.15">
      <c r="A76" s="453"/>
      <c r="B76" s="454"/>
      <c r="C76" s="454"/>
      <c r="D76" s="454"/>
      <c r="E76" s="454"/>
      <c r="F76" s="454"/>
      <c r="G76" s="454"/>
      <c r="H76" s="454"/>
      <c r="I76" s="454"/>
      <c r="J76" s="454"/>
      <c r="K76" s="454"/>
      <c r="L76" s="454"/>
      <c r="M76" s="454"/>
      <c r="N76" s="454"/>
      <c r="O76" s="454"/>
      <c r="P76" s="454"/>
      <c r="Q76" s="454"/>
    </row>
    <row r="77" spans="1:165" s="457" customFormat="1" x14ac:dyDescent="0.15">
      <c r="A77" s="457" t="s">
        <v>96</v>
      </c>
      <c r="E77" s="458"/>
      <c r="G77" s="458"/>
      <c r="I77" s="458"/>
      <c r="K77" s="458"/>
      <c r="M77" s="458"/>
      <c r="O77" s="458"/>
      <c r="Q77" s="458"/>
      <c r="S77" s="458"/>
      <c r="U77" s="458"/>
      <c r="W77" s="458"/>
      <c r="Y77" s="458"/>
      <c r="AA77" s="458"/>
      <c r="AC77" s="458"/>
      <c r="AE77" s="458"/>
      <c r="AG77" s="458"/>
      <c r="AI77" s="458"/>
      <c r="AK77" s="458"/>
      <c r="AM77" s="458"/>
      <c r="AO77" s="458"/>
      <c r="AQ77" s="458"/>
      <c r="AS77" s="458"/>
      <c r="AU77" s="458"/>
      <c r="AW77" s="458"/>
      <c r="AY77" s="458"/>
      <c r="BA77" s="458"/>
      <c r="BC77" s="458"/>
      <c r="BE77" s="458"/>
      <c r="BG77" s="458"/>
      <c r="BI77" s="458"/>
      <c r="BK77" s="458"/>
      <c r="BM77" s="458"/>
      <c r="BO77" s="458"/>
      <c r="BQ77" s="458"/>
      <c r="BS77" s="458"/>
      <c r="BU77" s="458"/>
      <c r="BW77" s="458"/>
      <c r="BY77" s="458"/>
      <c r="CA77" s="458"/>
      <c r="CC77" s="458"/>
      <c r="CE77" s="458"/>
      <c r="CG77" s="458"/>
      <c r="CI77" s="458"/>
      <c r="CK77" s="458"/>
      <c r="CM77" s="458"/>
      <c r="CO77" s="458"/>
      <c r="CQ77" s="458"/>
      <c r="CS77" s="458"/>
      <c r="CU77" s="458"/>
      <c r="CW77" s="458"/>
      <c r="CY77" s="458"/>
      <c r="DA77" s="458"/>
      <c r="DB77" s="459"/>
      <c r="DC77" s="458"/>
      <c r="DD77" s="459"/>
      <c r="DE77" s="458"/>
      <c r="DF77" s="459"/>
      <c r="DG77" s="458"/>
      <c r="DH77" s="459"/>
      <c r="DI77" s="458"/>
      <c r="DJ77" s="459"/>
      <c r="DK77" s="458"/>
      <c r="DL77" s="459"/>
      <c r="DM77" s="458"/>
      <c r="DO77" s="458"/>
      <c r="DQ77" s="458"/>
      <c r="DS77" s="458"/>
      <c r="DU77" s="458"/>
      <c r="DV77" s="459"/>
      <c r="DW77" s="458"/>
      <c r="DY77" s="458"/>
      <c r="EA77" s="458"/>
      <c r="EC77" s="458"/>
      <c r="EE77" s="458"/>
      <c r="EF77" s="459"/>
      <c r="EG77" s="458"/>
      <c r="EI77" s="458"/>
      <c r="EK77" s="458"/>
      <c r="EM77" s="458"/>
      <c r="EO77" s="458"/>
      <c r="EP77" s="459"/>
      <c r="EQ77" s="458"/>
      <c r="ES77" s="458"/>
      <c r="EU77" s="458"/>
      <c r="EW77" s="458"/>
      <c r="EY77" s="458"/>
      <c r="EZ77" s="459"/>
      <c r="FA77" s="458"/>
      <c r="FC77" s="458"/>
      <c r="FE77" s="458"/>
      <c r="FG77" s="458"/>
      <c r="FI77" s="458"/>
    </row>
    <row r="78" spans="1:165" s="457" customFormat="1" x14ac:dyDescent="0.15">
      <c r="A78" s="460" t="s">
        <v>95</v>
      </c>
      <c r="E78" s="458"/>
      <c r="G78" s="458"/>
      <c r="I78" s="458"/>
      <c r="K78" s="458"/>
      <c r="M78" s="458"/>
      <c r="O78" s="458"/>
      <c r="Q78" s="458"/>
      <c r="S78" s="458"/>
      <c r="U78" s="458"/>
      <c r="W78" s="458"/>
      <c r="Y78" s="458"/>
      <c r="AA78" s="458"/>
      <c r="AC78" s="458"/>
      <c r="AE78" s="458"/>
      <c r="AG78" s="458"/>
      <c r="AI78" s="458"/>
      <c r="AK78" s="458"/>
      <c r="AM78" s="458"/>
      <c r="AO78" s="458"/>
      <c r="AQ78" s="458"/>
      <c r="AS78" s="458"/>
      <c r="AU78" s="458"/>
      <c r="AW78" s="458"/>
      <c r="AY78" s="458"/>
      <c r="BA78" s="458"/>
      <c r="BC78" s="458"/>
      <c r="BE78" s="458"/>
      <c r="BG78" s="458"/>
      <c r="BI78" s="458"/>
      <c r="BK78" s="458"/>
      <c r="BM78" s="458"/>
      <c r="BO78" s="458"/>
      <c r="BQ78" s="458"/>
      <c r="BS78" s="458"/>
      <c r="BU78" s="458"/>
      <c r="BW78" s="458"/>
      <c r="BY78" s="458"/>
      <c r="CA78" s="458"/>
      <c r="CC78" s="458"/>
      <c r="CE78" s="458"/>
      <c r="CG78" s="458"/>
      <c r="CI78" s="458"/>
      <c r="CK78" s="458"/>
      <c r="CM78" s="458"/>
      <c r="CO78" s="458"/>
      <c r="CQ78" s="458"/>
      <c r="CS78" s="458"/>
      <c r="CU78" s="458"/>
      <c r="CW78" s="458"/>
      <c r="CY78" s="458"/>
      <c r="DA78" s="458"/>
      <c r="DB78" s="459"/>
      <c r="DC78" s="458"/>
      <c r="DD78" s="459"/>
      <c r="DE78" s="458"/>
      <c r="DF78" s="459"/>
      <c r="DG78" s="458"/>
      <c r="DH78" s="459"/>
      <c r="DI78" s="458"/>
      <c r="DJ78" s="459"/>
      <c r="DK78" s="458"/>
      <c r="DL78" s="459"/>
      <c r="DM78" s="458"/>
      <c r="DO78" s="458"/>
      <c r="DQ78" s="458"/>
      <c r="DS78" s="458"/>
      <c r="DU78" s="458"/>
      <c r="DV78" s="459"/>
      <c r="DW78" s="458"/>
      <c r="DY78" s="458"/>
      <c r="EA78" s="458"/>
      <c r="EC78" s="458"/>
      <c r="EE78" s="458"/>
      <c r="EF78" s="459"/>
      <c r="EG78" s="458"/>
      <c r="EI78" s="458"/>
      <c r="EK78" s="458"/>
      <c r="EM78" s="458"/>
      <c r="EO78" s="458"/>
      <c r="EP78" s="459"/>
      <c r="EQ78" s="458"/>
      <c r="ES78" s="458"/>
      <c r="EU78" s="458"/>
      <c r="EW78" s="458"/>
      <c r="EY78" s="458"/>
      <c r="EZ78" s="459"/>
      <c r="FA78" s="458"/>
      <c r="FC78" s="458"/>
      <c r="FE78" s="458"/>
      <c r="FG78" s="458"/>
      <c r="FI78" s="458"/>
    </row>
    <row r="79" spans="1:165" s="457" customFormat="1" x14ac:dyDescent="0.15">
      <c r="A79" s="460" t="s">
        <v>110</v>
      </c>
      <c r="B79" s="461"/>
      <c r="C79" s="461"/>
      <c r="D79" s="461"/>
      <c r="E79" s="461"/>
      <c r="F79" s="461"/>
      <c r="G79" s="461"/>
      <c r="H79" s="461"/>
      <c r="I79" s="461"/>
      <c r="J79" s="461"/>
      <c r="K79" s="461"/>
      <c r="L79" s="461"/>
      <c r="M79" s="461"/>
      <c r="N79" s="461"/>
      <c r="O79" s="461"/>
      <c r="P79" s="461"/>
      <c r="Q79" s="461"/>
    </row>
    <row r="80" spans="1:165" x14ac:dyDescent="0.15">
      <c r="A80" s="571" t="s">
        <v>105</v>
      </c>
    </row>
    <row r="81" spans="1:17" s="457" customFormat="1" x14ac:dyDescent="0.15">
      <c r="A81" s="460" t="s">
        <v>113</v>
      </c>
      <c r="B81" s="461"/>
      <c r="C81" s="461"/>
      <c r="D81" s="461"/>
      <c r="E81" s="461"/>
      <c r="F81" s="461"/>
      <c r="G81" s="461"/>
      <c r="H81" s="461"/>
      <c r="I81" s="461"/>
      <c r="J81" s="461"/>
      <c r="K81" s="461"/>
      <c r="L81" s="461"/>
      <c r="M81" s="461"/>
      <c r="N81" s="461"/>
      <c r="O81" s="461"/>
      <c r="P81" s="461"/>
      <c r="Q81" s="461"/>
    </row>
  </sheetData>
  <mergeCells count="109">
    <mergeCell ref="AD5:AD6"/>
    <mergeCell ref="BJ5:BJ6"/>
    <mergeCell ref="A63:A69"/>
    <mergeCell ref="DL4:DU4"/>
    <mergeCell ref="DL5:DL6"/>
    <mergeCell ref="DN5:DN6"/>
    <mergeCell ref="DP5:DP6"/>
    <mergeCell ref="DR5:DR6"/>
    <mergeCell ref="DT5:DT6"/>
    <mergeCell ref="BL4:BU4"/>
    <mergeCell ref="BL5:BL6"/>
    <mergeCell ref="BP5:BP6"/>
    <mergeCell ref="BN5:BN6"/>
    <mergeCell ref="BV4:CE4"/>
    <mergeCell ref="BV5:BV6"/>
    <mergeCell ref="A56:A62"/>
    <mergeCell ref="X5:X6"/>
    <mergeCell ref="Z5:Z6"/>
    <mergeCell ref="A35:A41"/>
    <mergeCell ref="L5:L6"/>
    <mergeCell ref="A49:A55"/>
    <mergeCell ref="A4:C6"/>
    <mergeCell ref="A42:A48"/>
    <mergeCell ref="A28:A34"/>
    <mergeCell ref="A14:A20"/>
    <mergeCell ref="A21:A27"/>
    <mergeCell ref="D4:M4"/>
    <mergeCell ref="D5:D6"/>
    <mergeCell ref="F5:F6"/>
    <mergeCell ref="H5:H6"/>
    <mergeCell ref="J5:J6"/>
    <mergeCell ref="N4:W4"/>
    <mergeCell ref="N5:N6"/>
    <mergeCell ref="P5:P6"/>
    <mergeCell ref="R5:R6"/>
    <mergeCell ref="T5:T6"/>
    <mergeCell ref="V5:V6"/>
    <mergeCell ref="A7:A13"/>
    <mergeCell ref="AR4:BA4"/>
    <mergeCell ref="AH4:AQ4"/>
    <mergeCell ref="AH5:AH6"/>
    <mergeCell ref="AJ5:AJ6"/>
    <mergeCell ref="BD5:BD6"/>
    <mergeCell ref="BB5:BB6"/>
    <mergeCell ref="AX5:AX6"/>
    <mergeCell ref="BH5:BH6"/>
    <mergeCell ref="DV4:EE4"/>
    <mergeCell ref="DV5:DV6"/>
    <mergeCell ref="DX5:DX6"/>
    <mergeCell ref="DZ5:DZ6"/>
    <mergeCell ref="EB5:EB6"/>
    <mergeCell ref="ED5:ED6"/>
    <mergeCell ref="BB4:BK4"/>
    <mergeCell ref="AT5:AT6"/>
    <mergeCell ref="AV5:AV6"/>
    <mergeCell ref="AP5:AP6"/>
    <mergeCell ref="CJ5:CJ6"/>
    <mergeCell ref="CL5:CL6"/>
    <mergeCell ref="CN5:CN6"/>
    <mergeCell ref="CP5:CP6"/>
    <mergeCell ref="AF5:AF6"/>
    <mergeCell ref="AZ5:AZ6"/>
    <mergeCell ref="AR5:AR6"/>
    <mergeCell ref="BF5:BF6"/>
    <mergeCell ref="CF5:CF6"/>
    <mergeCell ref="BX5:BX6"/>
    <mergeCell ref="BZ5:BZ6"/>
    <mergeCell ref="CB5:CB6"/>
    <mergeCell ref="CD5:CD6"/>
    <mergeCell ref="BR5:BR6"/>
    <mergeCell ref="BT5:BT6"/>
    <mergeCell ref="AL5:AL6"/>
    <mergeCell ref="AN5:AN6"/>
    <mergeCell ref="CP3:EY3"/>
    <mergeCell ref="EP4:EY4"/>
    <mergeCell ref="EP5:EP6"/>
    <mergeCell ref="ER5:ER6"/>
    <mergeCell ref="ET5:ET6"/>
    <mergeCell ref="EV5:EV6"/>
    <mergeCell ref="EX5:EX6"/>
    <mergeCell ref="CF4:CQ4"/>
    <mergeCell ref="D3:CO3"/>
    <mergeCell ref="DB4:DK4"/>
    <mergeCell ref="DB5:DB6"/>
    <mergeCell ref="DD5:DD6"/>
    <mergeCell ref="DF5:DF6"/>
    <mergeCell ref="DH5:DH6"/>
    <mergeCell ref="DJ5:DJ6"/>
    <mergeCell ref="CR4:DA4"/>
    <mergeCell ref="CR5:CR6"/>
    <mergeCell ref="CT5:CT6"/>
    <mergeCell ref="X4:AG4"/>
    <mergeCell ref="AB5:AB6"/>
    <mergeCell ref="CV5:CV6"/>
    <mergeCell ref="CX5:CX6"/>
    <mergeCell ref="CZ5:CZ6"/>
    <mergeCell ref="CH5:CH6"/>
    <mergeCell ref="EZ4:FI4"/>
    <mergeCell ref="EZ5:EZ6"/>
    <mergeCell ref="FB5:FB6"/>
    <mergeCell ref="FD5:FD6"/>
    <mergeCell ref="FF5:FF6"/>
    <mergeCell ref="FH5:FH6"/>
    <mergeCell ref="EF4:EO4"/>
    <mergeCell ref="EF5:EF6"/>
    <mergeCell ref="EH5:EH6"/>
    <mergeCell ref="EJ5:EJ6"/>
    <mergeCell ref="EL5:EL6"/>
    <mergeCell ref="EN5:EN6"/>
  </mergeCells>
  <phoneticPr fontId="2"/>
  <conditionalFormatting sqref="AI55 AK55 AQ55 Z7:Z9 X7:X9 X11:X13 Z11:Z13 AI11:AI13 AK11:AK13 AQ11:AQ13 AS11:AS13 BC11:BC13 AU11:AU13 AI46:AI49 AS46:AS49 BC46:BC48 AU46:AU49 AK46:AK49 AQ46:AQ49 X46:X49 Z46:Z49 Z60:Z62 X60:X62 AQ60:AQ62 AK60:AK62 AU60:AU62 BC60:BC62 AS60:AS62 AI60:AI62 X55:X58 Z55:Z58 Z32:Z37 X32:X37 AQ32:AQ37 AK32:AK37 AU32:AU37 BC32:BC37 AS32:AS37 AI32:AI37 AI39:AI44 AS39:AS44 BC39:BC44 AU39:AU44 AK39:AK44 AQ39:AQ44 Z28:Z30 Z39:Z44 X28:X30 X39:X44">
    <cfRule type="cellIs" dxfId="72" priority="149" stopIfTrue="1" operator="equal">
      <formula>$AP$160</formula>
    </cfRule>
  </conditionalFormatting>
  <conditionalFormatting sqref="AJ7:AJ9 AH7:AH9 AH11:AH13 AJ11:AJ13 AJ46:AJ49 AH46:AH49 AP32:AP34 AH60:AH62 AP60:AP62 AJ60:AJ62 AJ55:AJ58 AH55:AH58 AP28:AP30 AP55:AP58 AH32:AH37 AJ32:AJ37 AH28:AH30 AH39:AH44 AJ28:AJ30 AJ39:AJ44">
    <cfRule type="cellIs" dxfId="71" priority="148" stopIfTrue="1" operator="equal">
      <formula>$AF$160</formula>
    </cfRule>
  </conditionalFormatting>
  <conditionalFormatting sqref="AI7:AI9">
    <cfRule type="cellIs" dxfId="70" priority="144" stopIfTrue="1" operator="equal">
      <formula>$AP$160</formula>
    </cfRule>
  </conditionalFormatting>
  <conditionalFormatting sqref="AK7:AK9">
    <cfRule type="cellIs" dxfId="69" priority="143" stopIfTrue="1" operator="equal">
      <formula>$AP$160</formula>
    </cfRule>
  </conditionalFormatting>
  <conditionalFormatting sqref="AQ7:AQ9">
    <cfRule type="cellIs" dxfId="68" priority="142" stopIfTrue="1" operator="equal">
      <formula>$AP$160</formula>
    </cfRule>
  </conditionalFormatting>
  <conditionalFormatting sqref="AI28:AI30">
    <cfRule type="cellIs" dxfId="67" priority="128" stopIfTrue="1" operator="equal">
      <formula>$AP$160</formula>
    </cfRule>
  </conditionalFormatting>
  <conditionalFormatting sqref="AI56:AI58">
    <cfRule type="cellIs" dxfId="66" priority="127" stopIfTrue="1" operator="equal">
      <formula>$AP$160</formula>
    </cfRule>
  </conditionalFormatting>
  <conditionalFormatting sqref="AK28:AK30">
    <cfRule type="cellIs" dxfId="65" priority="126" stopIfTrue="1" operator="equal">
      <formula>$AP$160</formula>
    </cfRule>
  </conditionalFormatting>
  <conditionalFormatting sqref="AK56:AK58">
    <cfRule type="cellIs" dxfId="64" priority="125" stopIfTrue="1" operator="equal">
      <formula>$AP$160</formula>
    </cfRule>
  </conditionalFormatting>
  <conditionalFormatting sqref="AQ28:AQ30">
    <cfRule type="cellIs" dxfId="63" priority="124" stopIfTrue="1" operator="equal">
      <formula>$AP$160</formula>
    </cfRule>
  </conditionalFormatting>
  <conditionalFormatting sqref="AQ56:AQ58">
    <cfRule type="cellIs" dxfId="62" priority="123" stopIfTrue="1" operator="equal">
      <formula>$AP$160</formula>
    </cfRule>
  </conditionalFormatting>
  <conditionalFormatting sqref="AS55">
    <cfRule type="cellIs" dxfId="61" priority="122" stopIfTrue="1" operator="equal">
      <formula>$AP$160</formula>
    </cfRule>
  </conditionalFormatting>
  <conditionalFormatting sqref="AS7:AS9">
    <cfRule type="cellIs" dxfId="60" priority="121" stopIfTrue="1" operator="equal">
      <formula>$AP$160</formula>
    </cfRule>
  </conditionalFormatting>
  <conditionalFormatting sqref="AS28:AS30">
    <cfRule type="cellIs" dxfId="59" priority="120" stopIfTrue="1" operator="equal">
      <formula>$AP$160</formula>
    </cfRule>
  </conditionalFormatting>
  <conditionalFormatting sqref="AS56:AS58">
    <cfRule type="cellIs" dxfId="58" priority="119" stopIfTrue="1" operator="equal">
      <formula>$AP$160</formula>
    </cfRule>
  </conditionalFormatting>
  <conditionalFormatting sqref="BC7:BC9">
    <cfRule type="cellIs" dxfId="57" priority="117" stopIfTrue="1" operator="equal">
      <formula>$AP$160</formula>
    </cfRule>
  </conditionalFormatting>
  <conditionalFormatting sqref="BC28:BC30">
    <cfRule type="cellIs" dxfId="56" priority="116" stopIfTrue="1" operator="equal">
      <formula>$AP$160</formula>
    </cfRule>
  </conditionalFormatting>
  <conditionalFormatting sqref="BC56:BC58">
    <cfRule type="cellIs" dxfId="55" priority="115" stopIfTrue="1" operator="equal">
      <formula>$AP$160</formula>
    </cfRule>
  </conditionalFormatting>
  <conditionalFormatting sqref="AU55">
    <cfRule type="cellIs" dxfId="54" priority="114" stopIfTrue="1" operator="equal">
      <formula>$AP$160</formula>
    </cfRule>
  </conditionalFormatting>
  <conditionalFormatting sqref="AU7:AU9">
    <cfRule type="cellIs" dxfId="53" priority="113" stopIfTrue="1" operator="equal">
      <formula>$AP$160</formula>
    </cfRule>
  </conditionalFormatting>
  <conditionalFormatting sqref="AU28:AU30">
    <cfRule type="cellIs" dxfId="52" priority="112" stopIfTrue="1" operator="equal">
      <formula>$AP$160</formula>
    </cfRule>
  </conditionalFormatting>
  <conditionalFormatting sqref="AU56:AU58">
    <cfRule type="cellIs" dxfId="51" priority="111" stopIfTrue="1" operator="equal">
      <formula>$AP$160</formula>
    </cfRule>
  </conditionalFormatting>
  <conditionalFormatting sqref="Y7:Y9 Y11:Y13 AA11:AA13 Y46:Y49 AA46:AA49 Y60:Y61 AA60:AA62 Y55:Y58 AA55:AA58 AA32:AA37 Y32:Y37 AA28:AA30 AA39:AA44 Y28:Y30 Y39:Y44">
    <cfRule type="cellIs" dxfId="50" priority="98" stopIfTrue="1" operator="equal">
      <formula>$AR$160</formula>
    </cfRule>
  </conditionalFormatting>
  <conditionalFormatting sqref="AA7:AA9">
    <cfRule type="cellIs" dxfId="49" priority="97" stopIfTrue="1" operator="equal">
      <formula>$AR$160</formula>
    </cfRule>
  </conditionalFormatting>
  <conditionalFormatting sqref="BM7:BM9 BM35:BM37 BM11:BM13 BM46:BM48 BM39:BM44 BW39:BW44 CG39:CG44 CS39:CS44">
    <cfRule type="cellIs" dxfId="48" priority="87" stopIfTrue="1" operator="equal">
      <formula>#REF!</formula>
    </cfRule>
  </conditionalFormatting>
  <conditionalFormatting sqref="BM28:BM30 BM32:BM34">
    <cfRule type="cellIs" dxfId="47" priority="86" stopIfTrue="1" operator="equal">
      <formula>#REF!</formula>
    </cfRule>
  </conditionalFormatting>
  <conditionalFormatting sqref="BM56:BM58 BM60:BM62">
    <cfRule type="cellIs" dxfId="46" priority="85" stopIfTrue="1" operator="equal">
      <formula>#REF!</formula>
    </cfRule>
  </conditionalFormatting>
  <conditionalFormatting sqref="BW7:BW9 BW35:BW37 BW11:BW13 BW46:BW48">
    <cfRule type="cellIs" dxfId="45" priority="84" stopIfTrue="1" operator="equal">
      <formula>#REF!</formula>
    </cfRule>
  </conditionalFormatting>
  <conditionalFormatting sqref="BW28:BW30 BW32:BW34">
    <cfRule type="cellIs" dxfId="44" priority="83" stopIfTrue="1" operator="equal">
      <formula>#REF!</formula>
    </cfRule>
  </conditionalFormatting>
  <conditionalFormatting sqref="BW56:BW58 BW60:BW62">
    <cfRule type="cellIs" dxfId="43" priority="82" stopIfTrue="1" operator="equal">
      <formula>#REF!</formula>
    </cfRule>
  </conditionalFormatting>
  <conditionalFormatting sqref="CG7:CG9 CG35:CG37 CG11:CG13 CG46:CG48">
    <cfRule type="cellIs" dxfId="42" priority="81" stopIfTrue="1" operator="equal">
      <formula>#REF!</formula>
    </cfRule>
  </conditionalFormatting>
  <conditionalFormatting sqref="CG28:CG30 CG32:CG34">
    <cfRule type="cellIs" dxfId="41" priority="80" stopIfTrue="1" operator="equal">
      <formula>#REF!</formula>
    </cfRule>
  </conditionalFormatting>
  <conditionalFormatting sqref="CG56:CG58 CG60:CG62">
    <cfRule type="cellIs" dxfId="40" priority="79" stopIfTrue="1" operator="equal">
      <formula>#REF!</formula>
    </cfRule>
  </conditionalFormatting>
  <conditionalFormatting sqref="CS7:CS9 CS35:CS37 CS11:CS13 CS46:CS48">
    <cfRule type="cellIs" dxfId="39" priority="78" stopIfTrue="1" operator="equal">
      <formula>#REF!</formula>
    </cfRule>
  </conditionalFormatting>
  <conditionalFormatting sqref="CS28:CS30 CS34 CS32">
    <cfRule type="cellIs" dxfId="38" priority="77" stopIfTrue="1" operator="equal">
      <formula>#REF!</formula>
    </cfRule>
  </conditionalFormatting>
  <conditionalFormatting sqref="CS56:CS58 CS60:CS62 DC40:DC44">
    <cfRule type="cellIs" dxfId="37" priority="76" stopIfTrue="1" operator="equal">
      <formula>#REF!</formula>
    </cfRule>
  </conditionalFormatting>
  <conditionalFormatting sqref="DC7:DC9 DC35:DC37 DC12:DC13 DC47:DC48">
    <cfRule type="cellIs" dxfId="36" priority="75" stopIfTrue="1" operator="equal">
      <formula>#REF!</formula>
    </cfRule>
  </conditionalFormatting>
  <conditionalFormatting sqref="DC28:DC30 DC34">
    <cfRule type="cellIs" dxfId="35" priority="74" stopIfTrue="1" operator="equal">
      <formula>#REF!</formula>
    </cfRule>
  </conditionalFormatting>
  <conditionalFormatting sqref="DC56:DC58 DC61:DC62">
    <cfRule type="cellIs" dxfId="34" priority="73" stopIfTrue="1" operator="equal">
      <formula>#REF!</formula>
    </cfRule>
  </conditionalFormatting>
  <conditionalFormatting sqref="DW7:DW13">
    <cfRule type="cellIs" dxfId="33" priority="56" stopIfTrue="1" operator="equal">
      <formula>#REF!</formula>
    </cfRule>
  </conditionalFormatting>
  <conditionalFormatting sqref="DY7:DY13">
    <cfRule type="cellIs" dxfId="32" priority="52" stopIfTrue="1" operator="equal">
      <formula>#REF!</formula>
    </cfRule>
  </conditionalFormatting>
  <conditionalFormatting sqref="DM7:DM13">
    <cfRule type="cellIs" dxfId="31" priority="41" stopIfTrue="1" operator="equal">
      <formula>#REF!</formula>
    </cfRule>
  </conditionalFormatting>
  <conditionalFormatting sqref="DO7:DO13">
    <cfRule type="cellIs" dxfId="30" priority="40" stopIfTrue="1" operator="equal">
      <formula>#REF!</formula>
    </cfRule>
  </conditionalFormatting>
  <conditionalFormatting sqref="DQ7:DQ13">
    <cfRule type="cellIs" dxfId="29" priority="39" stopIfTrue="1" operator="equal">
      <formula>#REF!</formula>
    </cfRule>
  </conditionalFormatting>
  <conditionalFormatting sqref="DS7:DS13">
    <cfRule type="cellIs" dxfId="28" priority="38" stopIfTrue="1" operator="equal">
      <formula>#REF!</formula>
    </cfRule>
  </conditionalFormatting>
  <conditionalFormatting sqref="DU7:DU13">
    <cfRule type="cellIs" dxfId="27" priority="37" stopIfTrue="1" operator="equal">
      <formula>#REF!</formula>
    </cfRule>
  </conditionalFormatting>
  <conditionalFormatting sqref="BM63:BM65 BM67:BM69">
    <cfRule type="cellIs" dxfId="26" priority="33" stopIfTrue="1" operator="equal">
      <formula>#REF!</formula>
    </cfRule>
  </conditionalFormatting>
  <conditionalFormatting sqref="BW63:BW65 BW67:BW69">
    <cfRule type="cellIs" dxfId="25" priority="32" stopIfTrue="1" operator="equal">
      <formula>#REF!</formula>
    </cfRule>
  </conditionalFormatting>
  <conditionalFormatting sqref="CG63:CG65 CG67:CG69">
    <cfRule type="cellIs" dxfId="24" priority="31" stopIfTrue="1" operator="equal">
      <formula>#REF!</formula>
    </cfRule>
  </conditionalFormatting>
  <conditionalFormatting sqref="CS63:CS65 CS67:CS69">
    <cfRule type="cellIs" dxfId="23" priority="30" stopIfTrue="1" operator="equal">
      <formula>#REF!</formula>
    </cfRule>
  </conditionalFormatting>
  <conditionalFormatting sqref="DC63:DC65 DC68:DC69">
    <cfRule type="cellIs" dxfId="22" priority="29" stopIfTrue="1" operator="equal">
      <formula>#REF!</formula>
    </cfRule>
  </conditionalFormatting>
  <conditionalFormatting sqref="EE7:EE13">
    <cfRule type="cellIs" dxfId="21" priority="28" stopIfTrue="1" operator="equal">
      <formula>#REF!</formula>
    </cfRule>
  </conditionalFormatting>
  <conditionalFormatting sqref="EQ7:EQ13">
    <cfRule type="cellIs" dxfId="20" priority="27" stopIfTrue="1" operator="equal">
      <formula>#REF!</formula>
    </cfRule>
  </conditionalFormatting>
  <conditionalFormatting sqref="EG7:EG13">
    <cfRule type="cellIs" dxfId="19" priority="24" stopIfTrue="1" operator="equal">
      <formula>#REF!</formula>
    </cfRule>
  </conditionalFormatting>
  <conditionalFormatting sqref="EI7:EI13">
    <cfRule type="cellIs" dxfId="18" priority="23" stopIfTrue="1" operator="equal">
      <formula>#REF!</formula>
    </cfRule>
  </conditionalFormatting>
  <conditionalFormatting sqref="EO7:EO13">
    <cfRule type="cellIs" dxfId="17" priority="22" stopIfTrue="1" operator="equal">
      <formula>#REF!</formula>
    </cfRule>
  </conditionalFormatting>
  <conditionalFormatting sqref="ES8:ES13">
    <cfRule type="cellIs" dxfId="16" priority="21" stopIfTrue="1" operator="equal">
      <formula>#REF!</formula>
    </cfRule>
  </conditionalFormatting>
  <conditionalFormatting sqref="ES7 ES11 ES15 ES19 ES23 ES27:ES28 ES32">
    <cfRule type="cellIs" dxfId="15" priority="20" stopIfTrue="1" operator="equal">
      <formula>#REF!</formula>
    </cfRule>
  </conditionalFormatting>
  <conditionalFormatting sqref="EU8:EU13">
    <cfRule type="cellIs" dxfId="14" priority="15" stopIfTrue="1" operator="equal">
      <formula>#REF!</formula>
    </cfRule>
  </conditionalFormatting>
  <conditionalFormatting sqref="EU7 EU11 EU15 EU19 EU23 EU27:EU28 EU32">
    <cfRule type="cellIs" dxfId="13" priority="14" stopIfTrue="1" operator="equal">
      <formula>#REF!</formula>
    </cfRule>
  </conditionalFormatting>
  <conditionalFormatting sqref="EW8:EW13">
    <cfRule type="cellIs" dxfId="12" priority="13" stopIfTrue="1" operator="equal">
      <formula>#REF!</formula>
    </cfRule>
  </conditionalFormatting>
  <conditionalFormatting sqref="EW7 EW11 EW15 EW19 EW23 EW27:EW28 EW32">
    <cfRule type="cellIs" dxfId="11" priority="12" stopIfTrue="1" operator="equal">
      <formula>#REF!</formula>
    </cfRule>
  </conditionalFormatting>
  <conditionalFormatting sqref="EY8:EY13">
    <cfRule type="cellIs" dxfId="10" priority="11" stopIfTrue="1" operator="equal">
      <formula>#REF!</formula>
    </cfRule>
  </conditionalFormatting>
  <conditionalFormatting sqref="EY7 EY11 EY15 EY19 EY23 EY27:EY28 EY32">
    <cfRule type="cellIs" dxfId="9" priority="10" stopIfTrue="1" operator="equal">
      <formula>#REF!</formula>
    </cfRule>
  </conditionalFormatting>
  <conditionalFormatting sqref="FA7:FA13">
    <cfRule type="cellIs" dxfId="8" priority="9" stopIfTrue="1" operator="equal">
      <formula>#REF!</formula>
    </cfRule>
  </conditionalFormatting>
  <conditionalFormatting sqref="FC8:FC13">
    <cfRule type="cellIs" dxfId="7" priority="8" stopIfTrue="1" operator="equal">
      <formula>#REF!</formula>
    </cfRule>
  </conditionalFormatting>
  <conditionalFormatting sqref="FC7 FC11 FC15 FC19 FC23 FC27:FC28 FC32">
    <cfRule type="cellIs" dxfId="6" priority="7" stopIfTrue="1" operator="equal">
      <formula>#REF!</formula>
    </cfRule>
  </conditionalFormatting>
  <conditionalFormatting sqref="FE8:FE13">
    <cfRule type="cellIs" dxfId="5" priority="6" stopIfTrue="1" operator="equal">
      <formula>#REF!</formula>
    </cfRule>
  </conditionalFormatting>
  <conditionalFormatting sqref="FE7 FE11 FE15 FE19 FE23 FE27:FE28 FE32">
    <cfRule type="cellIs" dxfId="4" priority="5" stopIfTrue="1" operator="equal">
      <formula>#REF!</formula>
    </cfRule>
  </conditionalFormatting>
  <conditionalFormatting sqref="FG8:FG13">
    <cfRule type="cellIs" dxfId="3" priority="4" stopIfTrue="1" operator="equal">
      <formula>#REF!</formula>
    </cfRule>
  </conditionalFormatting>
  <conditionalFormatting sqref="FG7 FG11 FG15 FG19 FG23 FG27:FG28 FG32">
    <cfRule type="cellIs" dxfId="2" priority="3" stopIfTrue="1" operator="equal">
      <formula>#REF!</formula>
    </cfRule>
  </conditionalFormatting>
  <conditionalFormatting sqref="FI8:FI13">
    <cfRule type="cellIs" dxfId="1" priority="2" stopIfTrue="1" operator="equal">
      <formula>#REF!</formula>
    </cfRule>
  </conditionalFormatting>
  <conditionalFormatting sqref="FI7 FI11 FI15 FI19 FI23 FI27:FI28 FI32">
    <cfRule type="cellIs" dxfId="0" priority="1" stopIfTrue="1" operator="equal">
      <formula>#REF!</formula>
    </cfRule>
  </conditionalFormatting>
  <pageMargins left="0.59055118110236227" right="0.39370078740157483" top="0.39370078740157483" bottom="0.39370078740157483" header="0.51181102362204722" footer="0"/>
  <pageSetup paperSize="8" scale="70" fitToWidth="0" orientation="landscape" r:id="rId1"/>
  <headerFooter alignWithMargins="0">
    <oddFooter xml:space="preserve">&amp;R&amp;"ＭＳ Ｐゴシック,太字"&amp;20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地域別売上高(四半期)</vt:lpstr>
      <vt:lpstr>'地域別売上高(四半期)'!Print_Area</vt:lpstr>
    </vt:vector>
  </TitlesOfParts>
  <Company>オリンパスグループ</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標準PC</dc:creator>
  <cp:lastModifiedBy>Yurie Saryo</cp:lastModifiedBy>
  <cp:lastPrinted>2019-08-06T06:32:34Z</cp:lastPrinted>
  <dcterms:created xsi:type="dcterms:W3CDTF">2012-05-11T02:53:13Z</dcterms:created>
  <dcterms:modified xsi:type="dcterms:W3CDTF">2023-05-16T13:19:09Z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